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ostrava-my.sharepoint.com/personal/svozarik_ostrava_cz/Documents/6. KP RM/"/>
    </mc:Choice>
  </mc:AlternateContent>
  <xr:revisionPtr revIDLastSave="57" documentId="8_{AFD6697C-C020-45BF-B955-23AAD98C06C5}" xr6:coauthVersionLast="47" xr6:coauthVersionMax="47" xr10:uidLastSave="{A8DFA4CA-F9EE-44C0-AC05-B65A015663A6}"/>
  <bookViews>
    <workbookView xWindow="-120" yWindow="-120" windowWidth="29040" windowHeight="15840" xr2:uid="{00000000-000D-0000-FFFF-FFFF00000000}"/>
  </bookViews>
  <sheets>
    <sheet name="tabulky materiál 2" sheetId="1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7" l="1"/>
  <c r="F5" i="17"/>
  <c r="F6" i="17"/>
  <c r="F7" i="17"/>
  <c r="F8" i="17"/>
  <c r="F9" i="17"/>
  <c r="F10" i="17"/>
  <c r="F11" i="17"/>
  <c r="F12" i="17"/>
  <c r="F3" i="17"/>
  <c r="F13" i="17" s="1"/>
  <c r="C13" i="17"/>
  <c r="D4" i="17"/>
  <c r="D5" i="17"/>
  <c r="D6" i="17"/>
  <c r="D7" i="17"/>
  <c r="D8" i="17"/>
  <c r="D9" i="17"/>
  <c r="D10" i="17"/>
  <c r="D11" i="17"/>
  <c r="D12" i="17"/>
  <c r="D3" i="17"/>
  <c r="D13" i="17" l="1"/>
  <c r="D19" i="17"/>
  <c r="B13" i="17" l="1"/>
  <c r="E13" i="17"/>
  <c r="G13" i="17" l="1"/>
  <c r="B14" i="17" s="1"/>
  <c r="B19" i="17" l="1"/>
</calcChain>
</file>

<file path=xl/sharedStrings.xml><?xml version="1.0" encoding="utf-8"?>
<sst xmlns="http://schemas.openxmlformats.org/spreadsheetml/2006/main" count="20" uniqueCount="19">
  <si>
    <t>Cílová oblast</t>
  </si>
  <si>
    <t>Náklady na udržení stávající sítě - rok 2021</t>
  </si>
  <si>
    <t>Průměr neinvestice za rok (SMO)</t>
  </si>
  <si>
    <t>Průměr neinvestice za rok</t>
  </si>
  <si>
    <t>Společné cíle</t>
  </si>
  <si>
    <t>Senioři</t>
  </si>
  <si>
    <t xml:space="preserve">Občané se zrakovým postižením </t>
  </si>
  <si>
    <t xml:space="preserve">Občané se sluchovým postižením </t>
  </si>
  <si>
    <t xml:space="preserve">Občané se mentálním, tělesným a kombinovaným postižením </t>
  </si>
  <si>
    <t>Děti a rodina</t>
  </si>
  <si>
    <t>Romské etnikum</t>
  </si>
  <si>
    <t>Protidrogová prevence</t>
  </si>
  <si>
    <t>CELKEM</t>
  </si>
  <si>
    <t>SOUČET NÁKLADŮ (neinvestice a investice) v letech 2023-2026</t>
  </si>
  <si>
    <t>Celkem neinvestice za období 2023-2026 (SMO)</t>
  </si>
  <si>
    <t>Celkem neinvestice za období 2023-2026</t>
  </si>
  <si>
    <t>Celkem investice za období 2023-2026</t>
  </si>
  <si>
    <t>Občané ohrožení sociálním vyloučením a sociálně vyloučení</t>
  </si>
  <si>
    <t>Občané s duševním onemocněním a psychosociálními obtížemi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</si>
</sst>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/>
    <xf numFmtId="165" fontId="4" fillId="0" borderId="1" xfId="1" applyNumberFormat="1" applyFont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left" vertical="center"/>
    </xf>
    <xf numFmtId="165" fontId="3" fillId="2" borderId="4" xfId="1" applyNumberFormat="1" applyFont="1" applyFill="1" applyBorder="1" applyAlignment="1">
      <alignment horizontal="left" vertical="center"/>
    </xf>
    <xf numFmtId="165" fontId="3" fillId="2" borderId="2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>
      <selection activeCell="I5" sqref="I5"/>
    </sheetView>
  </sheetViews>
  <sheetFormatPr defaultRowHeight="15" x14ac:dyDescent="0.25"/>
  <cols>
    <col min="1" max="7" width="21.7109375" customWidth="1"/>
    <col min="8" max="8" width="12.140625" customWidth="1"/>
    <col min="9" max="9" width="16.5703125" customWidth="1"/>
  </cols>
  <sheetData>
    <row r="1" spans="1:9" ht="29.25" customHeight="1" x14ac:dyDescent="0.25">
      <c r="A1" s="14" t="s">
        <v>0</v>
      </c>
      <c r="B1" s="13" t="s">
        <v>1</v>
      </c>
      <c r="C1" s="17" t="s">
        <v>14</v>
      </c>
      <c r="D1" s="13" t="s">
        <v>2</v>
      </c>
      <c r="E1" s="13" t="s">
        <v>15</v>
      </c>
      <c r="F1" s="15" t="s">
        <v>3</v>
      </c>
      <c r="G1" s="13" t="s">
        <v>16</v>
      </c>
      <c r="I1" s="4"/>
    </row>
    <row r="2" spans="1:9" ht="51.75" customHeight="1" x14ac:dyDescent="0.25">
      <c r="A2" s="14"/>
      <c r="B2" s="13"/>
      <c r="C2" s="18"/>
      <c r="D2" s="13"/>
      <c r="E2" s="13"/>
      <c r="F2" s="16"/>
      <c r="G2" s="13"/>
    </row>
    <row r="3" spans="1:9" ht="30" customHeight="1" x14ac:dyDescent="0.25">
      <c r="A3" s="1" t="s">
        <v>4</v>
      </c>
      <c r="B3" s="6">
        <v>0</v>
      </c>
      <c r="C3" s="7">
        <v>1960000</v>
      </c>
      <c r="D3" s="8">
        <f>SUM(C3/4)</f>
        <v>490000</v>
      </c>
      <c r="E3" s="7">
        <v>9200000</v>
      </c>
      <c r="F3" s="8">
        <f>SUM(E3/4)</f>
        <v>2300000</v>
      </c>
      <c r="G3" s="9">
        <v>26000000</v>
      </c>
    </row>
    <row r="4" spans="1:9" ht="30" customHeight="1" x14ac:dyDescent="0.25">
      <c r="A4" s="1" t="s">
        <v>5</v>
      </c>
      <c r="B4" s="6">
        <v>1384161399</v>
      </c>
      <c r="C4" s="7">
        <v>28477900</v>
      </c>
      <c r="D4" s="8">
        <f t="shared" ref="D4:D12" si="0">SUM(C4/4)</f>
        <v>7119475</v>
      </c>
      <c r="E4" s="7">
        <v>270778000</v>
      </c>
      <c r="F4" s="8">
        <f t="shared" ref="F4:F12" si="1">SUM(E4/4)</f>
        <v>67694500</v>
      </c>
      <c r="G4" s="9">
        <v>818550000</v>
      </c>
    </row>
    <row r="5" spans="1:9" ht="60" customHeight="1" x14ac:dyDescent="0.25">
      <c r="A5" s="2" t="s">
        <v>18</v>
      </c>
      <c r="B5" s="6">
        <v>150044759</v>
      </c>
      <c r="C5" s="7">
        <v>10237050</v>
      </c>
      <c r="D5" s="8">
        <f t="shared" si="0"/>
        <v>2559262.5</v>
      </c>
      <c r="E5" s="7">
        <v>57701000</v>
      </c>
      <c r="F5" s="8">
        <f t="shared" si="1"/>
        <v>14425250</v>
      </c>
      <c r="G5" s="9">
        <v>0</v>
      </c>
    </row>
    <row r="6" spans="1:9" ht="30" customHeight="1" x14ac:dyDescent="0.25">
      <c r="A6" s="2" t="s">
        <v>6</v>
      </c>
      <c r="B6" s="6">
        <v>14409716</v>
      </c>
      <c r="C6" s="7">
        <v>2150000</v>
      </c>
      <c r="D6" s="8">
        <f t="shared" si="0"/>
        <v>537500</v>
      </c>
      <c r="E6" s="7">
        <v>4300000</v>
      </c>
      <c r="F6" s="8">
        <f t="shared" si="1"/>
        <v>1075000</v>
      </c>
      <c r="G6" s="9">
        <v>0</v>
      </c>
    </row>
    <row r="7" spans="1:9" ht="30" customHeight="1" x14ac:dyDescent="0.25">
      <c r="A7" s="2" t="s">
        <v>7</v>
      </c>
      <c r="B7" s="6">
        <v>9326261</v>
      </c>
      <c r="C7" s="7">
        <v>2309000</v>
      </c>
      <c r="D7" s="8">
        <f t="shared" si="0"/>
        <v>577250</v>
      </c>
      <c r="E7" s="7">
        <v>7918000</v>
      </c>
      <c r="F7" s="8">
        <f t="shared" si="1"/>
        <v>1979500</v>
      </c>
      <c r="G7" s="9">
        <v>0</v>
      </c>
    </row>
    <row r="8" spans="1:9" ht="60" customHeight="1" x14ac:dyDescent="0.25">
      <c r="A8" s="2" t="s">
        <v>8</v>
      </c>
      <c r="B8" s="6">
        <v>410060872</v>
      </c>
      <c r="C8" s="7">
        <v>23285540</v>
      </c>
      <c r="D8" s="8">
        <f t="shared" si="0"/>
        <v>5821385</v>
      </c>
      <c r="E8" s="7">
        <v>110546000</v>
      </c>
      <c r="F8" s="8">
        <f t="shared" si="1"/>
        <v>27636500</v>
      </c>
      <c r="G8" s="9">
        <v>72000000</v>
      </c>
    </row>
    <row r="9" spans="1:9" ht="30" customHeight="1" x14ac:dyDescent="0.25">
      <c r="A9" s="1" t="s">
        <v>9</v>
      </c>
      <c r="B9" s="6">
        <v>59699647</v>
      </c>
      <c r="C9" s="7">
        <v>2522000</v>
      </c>
      <c r="D9" s="8">
        <f t="shared" si="0"/>
        <v>630500</v>
      </c>
      <c r="E9" s="7">
        <v>20884000</v>
      </c>
      <c r="F9" s="8">
        <f t="shared" si="1"/>
        <v>5221000</v>
      </c>
      <c r="G9" s="9">
        <v>0</v>
      </c>
    </row>
    <row r="10" spans="1:9" ht="60" customHeight="1" x14ac:dyDescent="0.25">
      <c r="A10" s="2" t="s">
        <v>17</v>
      </c>
      <c r="B10" s="6">
        <v>156055923</v>
      </c>
      <c r="C10" s="7">
        <v>8694400</v>
      </c>
      <c r="D10" s="8">
        <f t="shared" si="0"/>
        <v>2173600</v>
      </c>
      <c r="E10" s="7">
        <v>56068000</v>
      </c>
      <c r="F10" s="8">
        <f t="shared" si="1"/>
        <v>14017000</v>
      </c>
      <c r="G10" s="9">
        <v>71300000</v>
      </c>
    </row>
    <row r="11" spans="1:9" ht="30" customHeight="1" x14ac:dyDescent="0.25">
      <c r="A11" s="1" t="s">
        <v>10</v>
      </c>
      <c r="B11" s="6">
        <v>53862720</v>
      </c>
      <c r="C11" s="7">
        <v>0</v>
      </c>
      <c r="D11" s="8">
        <f t="shared" si="0"/>
        <v>0</v>
      </c>
      <c r="E11" s="7">
        <v>69108000</v>
      </c>
      <c r="F11" s="8">
        <f t="shared" si="1"/>
        <v>17277000</v>
      </c>
      <c r="G11" s="9">
        <v>0</v>
      </c>
    </row>
    <row r="12" spans="1:9" ht="30" customHeight="1" x14ac:dyDescent="0.25">
      <c r="A12" s="2" t="s">
        <v>11</v>
      </c>
      <c r="B12" s="6">
        <v>46788318</v>
      </c>
      <c r="C12" s="7">
        <v>1762840</v>
      </c>
      <c r="D12" s="8">
        <f t="shared" si="0"/>
        <v>440710</v>
      </c>
      <c r="E12" s="7">
        <v>55502000</v>
      </c>
      <c r="F12" s="8">
        <f t="shared" si="1"/>
        <v>13875500</v>
      </c>
      <c r="G12" s="9">
        <v>0</v>
      </c>
    </row>
    <row r="13" spans="1:9" ht="30" customHeight="1" x14ac:dyDescent="0.25">
      <c r="A13" s="1" t="s">
        <v>12</v>
      </c>
      <c r="B13" s="9">
        <f>SUM(B3:B12)</f>
        <v>2284409615</v>
      </c>
      <c r="C13" s="9">
        <f t="shared" ref="C13:D13" si="2">SUM(C3:C12)</f>
        <v>81398730</v>
      </c>
      <c r="D13" s="9">
        <f t="shared" si="2"/>
        <v>20349682.5</v>
      </c>
      <c r="E13" s="9">
        <f>SUM(E3:E12)</f>
        <v>662005000</v>
      </c>
      <c r="F13" s="9">
        <f>SUM(F3:F12)</f>
        <v>165501250</v>
      </c>
      <c r="G13" s="9">
        <f>SUM(G3:G12)</f>
        <v>987850000</v>
      </c>
    </row>
    <row r="14" spans="1:9" ht="65.25" customHeight="1" x14ac:dyDescent="0.25">
      <c r="A14" s="3" t="s">
        <v>13</v>
      </c>
      <c r="B14" s="10">
        <f>E13+G13</f>
        <v>1649855000</v>
      </c>
      <c r="C14" s="11"/>
      <c r="D14" s="11"/>
      <c r="E14" s="11"/>
      <c r="F14" s="11"/>
      <c r="G14" s="12"/>
    </row>
    <row r="18" spans="2:4" hidden="1" x14ac:dyDescent="0.25">
      <c r="B18" t="s">
        <v>12</v>
      </c>
    </row>
    <row r="19" spans="2:4" hidden="1" x14ac:dyDescent="0.25">
      <c r="B19" s="5">
        <f>SUM(B13*4)+E13+G13</f>
        <v>10787493460</v>
      </c>
      <c r="D19" t="e">
        <f>SUM(#REF!/#REF!)*100</f>
        <v>#REF!</v>
      </c>
    </row>
  </sheetData>
  <mergeCells count="7">
    <mergeCell ref="E1:E2"/>
    <mergeCell ref="G1:G2"/>
    <mergeCell ref="A1:A2"/>
    <mergeCell ref="B1:B2"/>
    <mergeCell ref="F1:F2"/>
    <mergeCell ref="C1:C2"/>
    <mergeCell ref="D1:D2"/>
  </mergeCells>
  <pageMargins left="0.70866141732283472" right="0.70866141732283472" top="0.78740157480314965" bottom="0.78740157480314965" header="0.31496062992125984" footer="0.31496062992125984"/>
  <pageSetup paperSize="9" scale="87" fitToWidth="0" orientation="landscape" r:id="rId1"/>
  <headerFooter>
    <oddHeader xml:space="preserve">&amp;C&amp;"-,Tučné"&amp;14Předpokládané náklady na realizaci cílů a opatření 6. KP&amp;R&amp;"-,Tučné"&amp;14Příloha č. 2&amp;"-,Obyčejné"&amp;11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tabulky materiál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Müllerová</dc:creator>
  <cp:keywords/>
  <dc:description/>
  <cp:lastModifiedBy>Vozárik Štěpán</cp:lastModifiedBy>
  <cp:revision/>
  <cp:lastPrinted>2022-08-24T11:16:58Z</cp:lastPrinted>
  <dcterms:created xsi:type="dcterms:W3CDTF">2018-06-20T20:27:40Z</dcterms:created>
  <dcterms:modified xsi:type="dcterms:W3CDTF">2022-08-24T11:17:02Z</dcterms:modified>
  <cp:category/>
  <cp:contentStatus/>
</cp:coreProperties>
</file>