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CLOUD.mmo.cz\users$\sirinovakr\Documents\Podpora_100\ZM_24_6_2020_podnikatele_100\"/>
    </mc:Choice>
  </mc:AlternateContent>
  <xr:revisionPtr revIDLastSave="0" documentId="13_ncr:1_{794F07E2-8299-4B0F-8661-2E0B3BF3C0D3}" xr6:coauthVersionLast="43" xr6:coauthVersionMax="43" xr10:uidLastSave="{00000000-0000-0000-0000-000000000000}"/>
  <bookViews>
    <workbookView xWindow="-120" yWindow="-120" windowWidth="29040" windowHeight="15840" xr2:uid="{58B155D5-6ABB-4A06-BE01-F4B29F2744AE}"/>
  </bookViews>
  <sheets>
    <sheet name="DOPORUČENÉ" sheetId="1" r:id="rId1"/>
    <sheet name="List1" sheetId="2" r:id="rId2"/>
  </sheets>
  <definedNames>
    <definedName name="_xlnm.Print_Titles" localSheetId="0">DOPORUČENÉ!$2:$3</definedName>
    <definedName name="_xlnm.Print_Area" localSheetId="0">DOPORUČENÉ!$A$1:$BP$196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89" i="1" l="1"/>
  <c r="AH190" i="1" l="1"/>
  <c r="J194" i="1" l="1"/>
  <c r="J193" i="1"/>
  <c r="J192" i="1"/>
  <c r="J191" i="1"/>
  <c r="J190" i="1"/>
  <c r="J195" i="1" s="1"/>
  <c r="R190" i="1" s="1"/>
  <c r="R193" i="1" l="1"/>
  <c r="R192" i="1"/>
  <c r="AI165" i="1" l="1"/>
  <c r="AI166" i="1"/>
  <c r="AI167" i="1"/>
  <c r="AI168" i="1"/>
  <c r="AI169" i="1"/>
  <c r="AI170" i="1"/>
  <c r="AI171" i="1"/>
  <c r="AI172" i="1"/>
  <c r="AI173" i="1"/>
  <c r="AI174" i="1"/>
  <c r="AI175" i="1"/>
  <c r="AI176" i="1"/>
  <c r="AI177" i="1"/>
  <c r="AI178" i="1"/>
  <c r="AI179" i="1"/>
  <c r="AI180" i="1"/>
  <c r="AI181" i="1"/>
  <c r="AI182" i="1"/>
  <c r="AI183" i="1"/>
  <c r="AI184" i="1"/>
  <c r="AI185" i="1"/>
  <c r="AI186" i="1"/>
  <c r="AI188" i="1"/>
  <c r="AI164" i="1"/>
  <c r="AI135" i="1"/>
  <c r="AI100" i="1"/>
  <c r="AI56" i="1"/>
  <c r="AI14" i="1"/>
  <c r="AI161" i="1"/>
  <c r="AI149" i="1" l="1"/>
  <c r="AI160" i="1"/>
  <c r="AI142" i="1"/>
  <c r="AI134" i="1"/>
  <c r="AI133" i="1"/>
  <c r="AI132" i="1"/>
  <c r="AI127" i="1"/>
  <c r="AI93" i="1"/>
  <c r="AI86" i="1"/>
  <c r="AI79" i="1"/>
  <c r="AI189" i="1" s="1"/>
  <c r="AI190" i="1" l="1"/>
</calcChain>
</file>

<file path=xl/sharedStrings.xml><?xml version="1.0" encoding="utf-8"?>
<sst xmlns="http://schemas.openxmlformats.org/spreadsheetml/2006/main" count="8600" uniqueCount="3450">
  <si>
    <t>Nedoporučeno</t>
  </si>
  <si>
    <t>SMO/204483/20</t>
  </si>
  <si>
    <t>42781671</t>
  </si>
  <si>
    <t/>
  </si>
  <si>
    <t>Ivana Doupalová</t>
  </si>
  <si>
    <t>[101] - Fyzická osoba podnikající dle živnostenského zákona nezapsaná v obchodním rejstříku</t>
  </si>
  <si>
    <t>Bohumínská</t>
  </si>
  <si>
    <t>444/55</t>
  </si>
  <si>
    <t>Ostrava</t>
  </si>
  <si>
    <t>38319097</t>
  </si>
  <si>
    <t>Nádražní</t>
  </si>
  <si>
    <t>3315/1</t>
  </si>
  <si>
    <t>70200</t>
  </si>
  <si>
    <t>Holičství, kadeřnictví</t>
  </si>
  <si>
    <t>doupalova68@gmail.com</t>
  </si>
  <si>
    <t>Ano</t>
  </si>
  <si>
    <t>2019</t>
  </si>
  <si>
    <t>119022</t>
  </si>
  <si>
    <t>11902.20</t>
  </si>
  <si>
    <t>40 000 Kč (bez nutnosti doložení daňového přiznání)</t>
  </si>
  <si>
    <t>40000</t>
  </si>
  <si>
    <t>Ušlý zisk z důvodu nařízení vlády ohledně pandemie (koronavirus) - uzavření provozovny. Náklady na nájem, služby a materiál.</t>
  </si>
  <si>
    <t>Ivana</t>
  </si>
  <si>
    <t>Doupalová</t>
  </si>
  <si>
    <t>1968-06-16</t>
  </si>
  <si>
    <t>55</t>
  </si>
  <si>
    <t>710 00</t>
  </si>
  <si>
    <t>Pečlivě jsem se seznámil(a) s obsahem Výzvy 100 tis. a s obsahem Prohlášení a přiložil všechny potřebné dokumenty ke schválení</t>
  </si>
  <si>
    <t>Oboustranná kopie občanského průkazu osob/y podepisující/ch žádost</t>
  </si>
  <si>
    <t>Ivana Doupalová, narozen 16.06.1968 a s bydlištěm na adrese Bohumínská 55, Ostrava, 710 00</t>
  </si>
  <si>
    <t>https://pomoc.ostrava.cz/wp-content/uploads/formidable/2/ppp_Doupalová_Ivana.pdf</t>
  </si>
  <si>
    <t>https://pomoc.ostrava.cz/wp-content/uploads/formidable/2/OP_Doupalová_Ivana-1.pdf</t>
  </si>
  <si>
    <t>krejciir</t>
  </si>
  <si>
    <t>a510r</t>
  </si>
  <si>
    <t>SMO/212105/20</t>
  </si>
  <si>
    <t>05671639</t>
  </si>
  <si>
    <t>CRUDO &amp; COTTO s.r.o.</t>
  </si>
  <si>
    <t>[112] - Společnost s ručením omezeným</t>
  </si>
  <si>
    <t>Na Burni</t>
  </si>
  <si>
    <t>1098/25</t>
  </si>
  <si>
    <t>Jiná (když není zapsaná)</t>
  </si>
  <si>
    <t>gen.Sochora - restaurace La Strada</t>
  </si>
  <si>
    <t>6176/6a</t>
  </si>
  <si>
    <t>70800</t>
  </si>
  <si>
    <t>Hostinská činnost</t>
  </si>
  <si>
    <t>info@lastrada.cz</t>
  </si>
  <si>
    <t>Ne</t>
  </si>
  <si>
    <t>2018</t>
  </si>
  <si>
    <t>9073848</t>
  </si>
  <si>
    <t>756154.00</t>
  </si>
  <si>
    <t>70 000 - 100 000 Kč (pro žadatele s příjmy nad 6 mil. Kč/rok, nutno doložit daňové přiznání)</t>
  </si>
  <si>
    <t>uzavření provozovny z důvodů nařízení vlády ze dne 14.03.2020</t>
  </si>
  <si>
    <t>Finanční úřad Ostrava I</t>
  </si>
  <si>
    <t>Jurečkova</t>
  </si>
  <si>
    <t>940</t>
  </si>
  <si>
    <t>Moravská Ostrava a Přívoz</t>
  </si>
  <si>
    <t>Alena</t>
  </si>
  <si>
    <t>Vilímková</t>
  </si>
  <si>
    <t>jednatel</t>
  </si>
  <si>
    <t>1972-03-11</t>
  </si>
  <si>
    <t>Denisova</t>
  </si>
  <si>
    <t>1</t>
  </si>
  <si>
    <t>702 00</t>
  </si>
  <si>
    <t>Alena Vilímková, narozen 11.03.1972 a s bydlištěm na adrese Denisova 1, Moravská Ostrava a Přívoz, 702 00</t>
  </si>
  <si>
    <t>https://pomoc.ostrava.cz/wp-content/uploads/formidable/2/DaÅ_ovÃ©-pÅ_iznÃ¡nÃ_-rok-2018_4.pdf</t>
  </si>
  <si>
    <t>https://pomoc.ostrava.cz/wp-content/uploads/formidable/2/zadost-12.pdf</t>
  </si>
  <si>
    <t>https://pomoc.ostrava.cz/wp-content/uploads/formidable/2/op-40.pdf</t>
  </si>
  <si>
    <t>micanikovaiv</t>
  </si>
  <si>
    <t>1e074a</t>
  </si>
  <si>
    <t>Doporučeno</t>
  </si>
  <si>
    <t>SMO/201800/20</t>
  </si>
  <si>
    <t>61972517</t>
  </si>
  <si>
    <t>ALVIT - INOVACE A VZDĚLÁVÁNÍ s.r.o.</t>
  </si>
  <si>
    <t>Na Hradbách</t>
  </si>
  <si>
    <t>1922/15</t>
  </si>
  <si>
    <t>Poštovní</t>
  </si>
  <si>
    <t>1142/29</t>
  </si>
  <si>
    <t>Ubytovací služby</t>
  </si>
  <si>
    <t>info@alvit.cz</t>
  </si>
  <si>
    <t>4400000</t>
  </si>
  <si>
    <t>366666.67</t>
  </si>
  <si>
    <t>Ztráta příjmů z ubytování zahraničních studentů 630 000 Kč. Zrušení probíhající stáže 130 000 Kč. Každý rok přivezou zahraniční studenti Ostravě přes mil. Kč. Ztráta z nerealizovaných kurzů 450 000 Kč.</t>
  </si>
  <si>
    <t>Martin, Martin</t>
  </si>
  <si>
    <t>Pokorný, Pokorný</t>
  </si>
  <si>
    <t>1979-11-11, 1979-11-11</t>
  </si>
  <si>
    <t>Na Hradbách, Na Hradbách</t>
  </si>
  <si>
    <t>1922, 1922</t>
  </si>
  <si>
    <t>Ostrava, Ostrava</t>
  </si>
  <si>
    <t>702 00, 702 22</t>
  </si>
  <si>
    <t>Pečlivě jsem se seznámil(a) s obsahem Výzvy 100 tis. a s obsahem Prohlášení a přiložil všechny potřebné dokumenty ke schválení, Pečlivě jsem se seznámil(a) s obsahem Výzvy 100 tis. a s obsahem Prohlášení a přiložil všechny potřebné dokumenty ke schválení</t>
  </si>
  <si>
    <t>Oboustranná kopie občanského průkazu osob/y podepisující/ch žádost, Oboustranná kopie občanského průkazu osob/y podepisující/ch žádost</t>
  </si>
  <si>
    <t>Martin Pokorný, narozen 11.11.1979 a s bydlištěm na adrese Na Hradbách 1922, Ostrava, 702 00, Martin Pokorný, narozen 11.11.1979 a s bydlištěm na adrese Na Hradbách 1922, Ostrava, 702 22</t>
  </si>
  <si>
    <t>https://pomoc.ostrava.cz/wp-content/uploads/formidable/2/Pomoc-podnikatelům-–-První-pomoc-podnikatelům-24.pdf</t>
  </si>
  <si>
    <t>https://pomoc.ostrava.cz/wp-content/uploads/formidable/2/OP-Pokorný.pdf</t>
  </si>
  <si>
    <t>ondovazd</t>
  </si>
  <si>
    <t>mcmpv</t>
  </si>
  <si>
    <t>SMO/201833/20</t>
  </si>
  <si>
    <t>75987155</t>
  </si>
  <si>
    <t>Radek Dočkal</t>
  </si>
  <si>
    <t>Nová</t>
  </si>
  <si>
    <t>1953/40</t>
  </si>
  <si>
    <t>18561795</t>
  </si>
  <si>
    <t>70030</t>
  </si>
  <si>
    <t>Silniční motorová doprava - osobní provozovaná vozidly určenými pro přepravu_x000D_
nejvýše 9 osob včetně řidiče</t>
  </si>
  <si>
    <t>bukca001@seznam.cz</t>
  </si>
  <si>
    <t>301800</t>
  </si>
  <si>
    <t>25150.00</t>
  </si>
  <si>
    <t>Od 14.3.2020 jsem byl donucen vládním nařízením přestat vykonávat svou činnost a zůstal jsem bez jakéhokoliv příjmu. Z toho důvodu žádám o pomoc Ostravy, které si nesmírně vážím, že drobné podnikatele nenechala na "holičkách"</t>
  </si>
  <si>
    <t>Radek</t>
  </si>
  <si>
    <t>Dočkal</t>
  </si>
  <si>
    <t>1977-11-25</t>
  </si>
  <si>
    <t>700 30</t>
  </si>
  <si>
    <t>Radek Dočkal, narozen 25.11.1977 a s bydlištěm na adrese Nová 1953/40, Ostrava, 700 30</t>
  </si>
  <si>
    <t>https://pomoc.ostrava.cz/wp-content/uploads/formidable/2/Covid.pdf</t>
  </si>
  <si>
    <t>https://pomoc.ostrava.cz/wp-content/uploads/formidable/2/OP-8.pdf</t>
  </si>
  <si>
    <t>qfa2b</t>
  </si>
  <si>
    <t>SMO/201837/20</t>
  </si>
  <si>
    <t>03788725</t>
  </si>
  <si>
    <t>CESTOVKA29.cz s.r.o.</t>
  </si>
  <si>
    <t>U Nemocnice</t>
  </si>
  <si>
    <t>837/2</t>
  </si>
  <si>
    <t>34086156</t>
  </si>
  <si>
    <t>837/1</t>
  </si>
  <si>
    <t>72529</t>
  </si>
  <si>
    <t>Výroba, obchod a služby neuvedené v přílohách 1 až 3 živnostenského zákona</t>
  </si>
  <si>
    <t>benkova@c29.cz</t>
  </si>
  <si>
    <t>2472000</t>
  </si>
  <si>
    <t>206000.00</t>
  </si>
  <si>
    <t>Dobrý den, jsme cestovní agenturou, která je přímo zasažená vzniklou situací ve světě. Každý den se staráme o klienty, kteří si přes nás zakoupili zájezd na rok 2019, je to slušnost a naše povinnost. Vše děláme zdarma. Děkuji Vám.   S úctou KB.</t>
  </si>
  <si>
    <t>Kamila</t>
  </si>
  <si>
    <t>Běnková</t>
  </si>
  <si>
    <t>Jednatelka</t>
  </si>
  <si>
    <t>1986-12-04</t>
  </si>
  <si>
    <t>Ostrava 29</t>
  </si>
  <si>
    <t>725 29</t>
  </si>
  <si>
    <t>Kamila Běnková, narozen 04.12.1986 a s bydlištěm na adrese U Nemocnice 837/2, Ostrava 29, 725 29</t>
  </si>
  <si>
    <t>https://pomoc.ostrava.cz/wp-content/uploads/formidable/2/2020_0501_OVA_PomocPodnikatelum.pdf</t>
  </si>
  <si>
    <t>https://pomoc.ostrava.cz/wp-content/uploads/formidable/2/BENKOVAKamilaOP.pdf</t>
  </si>
  <si>
    <t>8y2pl</t>
  </si>
  <si>
    <t>SMO/201861/20</t>
  </si>
  <si>
    <t>02877376</t>
  </si>
  <si>
    <t>Lukáš Světlík</t>
  </si>
  <si>
    <t>Adamusova</t>
  </si>
  <si>
    <t>1250</t>
  </si>
  <si>
    <t>Orlová</t>
  </si>
  <si>
    <t>40655827</t>
  </si>
  <si>
    <t>Teslova</t>
  </si>
  <si>
    <t>1129/1</t>
  </si>
  <si>
    <t>ca-lumis@ca-lumis.cz</t>
  </si>
  <si>
    <t>4037604</t>
  </si>
  <si>
    <t>336467.00</t>
  </si>
  <si>
    <t>provozování cestovní agentury - omezení ze strany státu se mě týkají aktuálně i půl roku zpětně, kdy jsme prodávali půl roku zájezdy na léto, které nyní klienti ruší, kdy z těchto zrušených zájezdů nám nenáleží provize.</t>
  </si>
  <si>
    <t>Lukáš</t>
  </si>
  <si>
    <t>Světlík</t>
  </si>
  <si>
    <t>1989-08-20</t>
  </si>
  <si>
    <t>Orlová-Lutyně</t>
  </si>
  <si>
    <t>735 14</t>
  </si>
  <si>
    <t>Lukáš Světlík, narozen 20.08.1989 a s bydlištěm na adrese Adamusova 1250, Orlová-Lutyně, 735 14</t>
  </si>
  <si>
    <t>https://pomoc.ostrava.cz/wp-content/uploads/formidable/2/formulář-ostrava.pdf</t>
  </si>
  <si>
    <t>https://pomoc.ostrava.cz/wp-content/uploads/formidable/2/občanka.pdf</t>
  </si>
  <si>
    <t>jl8b0</t>
  </si>
  <si>
    <t>SMO/201863/20</t>
  </si>
  <si>
    <t>76009122</t>
  </si>
  <si>
    <t>Radan Bukovanský</t>
  </si>
  <si>
    <t>Emanuela Podgorného</t>
  </si>
  <si>
    <t>91/8</t>
  </si>
  <si>
    <t>40815215</t>
  </si>
  <si>
    <t>boss11@seznam.cz</t>
  </si>
  <si>
    <t>578852</t>
  </si>
  <si>
    <t>48237.67</t>
  </si>
  <si>
    <t>Z důvodu nařízení vlády byla poptávka po mé podnikatelské činnosti skoro nulová, tím pádem jsem se ocitl ve finanční tísni.</t>
  </si>
  <si>
    <t>Radan</t>
  </si>
  <si>
    <t>Bukovanský</t>
  </si>
  <si>
    <t>1977-06-22</t>
  </si>
  <si>
    <t>Radan Bukovanský, narozen 22.06.1977 a s bydlištěm na adrese Emanuela Podgorného 91/8, Ostrava, 700 30</t>
  </si>
  <si>
    <t>https://pomoc.ostrava.cz/wp-content/uploads/formidable/2/Covid19.pdf</t>
  </si>
  <si>
    <t>https://pomoc.ostrava.cz/wp-content/uploads/formidable/2/OP19.pdf</t>
  </si>
  <si>
    <t>c23rm</t>
  </si>
  <si>
    <t>SMO/201901/20</t>
  </si>
  <si>
    <t>Martin Chalúpka</t>
  </si>
  <si>
    <t>Poděbradova</t>
  </si>
  <si>
    <t>1069/35</t>
  </si>
  <si>
    <t>40534544</t>
  </si>
  <si>
    <t>Poskytování služeb pro zemědělství, zahradnictví, rybníkářství, lesnictví a_x000D_
myslivost</t>
  </si>
  <si>
    <t>m.chalupkamartin@gmail.com</t>
  </si>
  <si>
    <t>174964</t>
  </si>
  <si>
    <t>29160.67</t>
  </si>
  <si>
    <t>Vládním nařízením jsme přišel o možnost vykonávat svou podnikatelskou činnost, tím jsem přišel o příjem.</t>
  </si>
  <si>
    <t>Martin</t>
  </si>
  <si>
    <t>Chalúpka</t>
  </si>
  <si>
    <t>1986-11-18</t>
  </si>
  <si>
    <t>Martin Chalúpka, narozen 18.11.1986 a s bydlištěm na adrese Poděbradova 1069/35, Ostrava, 702 00</t>
  </si>
  <si>
    <t>https://pomoc.ostrava.cz/wp-content/uploads/formidable/2/IMG_0005.pdf</t>
  </si>
  <si>
    <t>https://pomoc.ostrava.cz/wp-content/uploads/formidable/2/IMG_0006.pdf</t>
  </si>
  <si>
    <t>g5r1v</t>
  </si>
  <si>
    <t>SMO/201979/20</t>
  </si>
  <si>
    <t>Stick&amp;Smoke s.r.o.</t>
  </si>
  <si>
    <t>28. října</t>
  </si>
  <si>
    <t>1512/123</t>
  </si>
  <si>
    <t>40839449</t>
  </si>
  <si>
    <t>info@jirkastanek.cz</t>
  </si>
  <si>
    <t>237093</t>
  </si>
  <si>
    <t>0.00</t>
  </si>
  <si>
    <t>Nemožnost provádět činnost v ateliéru. Plnit domluvené zakázky - focení firemních eventu. Tvorba videospotů z akcí. Naše činnost je razantně omezena a došlo k poklesu zakázek.</t>
  </si>
  <si>
    <t>Jiří</t>
  </si>
  <si>
    <t>Staněk</t>
  </si>
  <si>
    <t>1996-10-21</t>
  </si>
  <si>
    <t>U kříže</t>
  </si>
  <si>
    <t>732</t>
  </si>
  <si>
    <t>Vřesina</t>
  </si>
  <si>
    <t>742 85</t>
  </si>
  <si>
    <t>, narozen  a s bydlištěm na adrese  , ,</t>
  </si>
  <si>
    <t>https://pomoc.ostrava.cz/wp-content/uploads/formidable/2/Sken-19-merged-1.pdf</t>
  </si>
  <si>
    <t>https://pomoc.ostrava.cz/wp-content/uploads/formidable/2/Sken-23-merged.pdf</t>
  </si>
  <si>
    <t>veleckyja</t>
  </si>
  <si>
    <t>ptm3o</t>
  </si>
  <si>
    <t>SMO/206685/20</t>
  </si>
  <si>
    <t>05282900</t>
  </si>
  <si>
    <t>LENNY PROMOTION s.r.o.</t>
  </si>
  <si>
    <t>Jaklovecká</t>
  </si>
  <si>
    <t>1411/28</t>
  </si>
  <si>
    <t>Nemám provozovnu</t>
  </si>
  <si>
    <t>-</t>
  </si>
  <si>
    <t>Reklamní činnost, marketing, mediální zastoupení</t>
  </si>
  <si>
    <t>info@lennypromotion.cz</t>
  </si>
  <si>
    <t>1649624</t>
  </si>
  <si>
    <t>137468.67</t>
  </si>
  <si>
    <t>Živý nás především zajištění marketing. aktivit na hypermarketech a supermarketech (ochutnávky, distribuce vzorků, prezentace produktů) a také organizování firemních eventů. Od 12.3.2020 nám byly všechny projekty min.do konce června zrušeny.</t>
  </si>
  <si>
    <t>Lenka</t>
  </si>
  <si>
    <t>Mašterová</t>
  </si>
  <si>
    <t>Managing Director</t>
  </si>
  <si>
    <t>1981-11-07</t>
  </si>
  <si>
    <t>Slezská Ostrava</t>
  </si>
  <si>
    <t>Lenka Mašterová, narozen 07.11.1981 a s bydlištěm na adrese Jaklovecká 1411/28, Slezská Ostrava, 710 00</t>
  </si>
  <si>
    <t>https://pomoc.ostrava.cz/wp-content/uploads/formidable/2/Zadost-o-penezitou-pomoc_Vyzva-100_LENNY-PROMOTION-s.r.o..pdf</t>
  </si>
  <si>
    <t>https://pomoc.ostrava.cz/wp-content/uploads/formidable/2/OP-119.pdf</t>
  </si>
  <si>
    <t>7vpym</t>
  </si>
  <si>
    <t>SMO/201918/20</t>
  </si>
  <si>
    <t>06228330</t>
  </si>
  <si>
    <t>FISTRO digital s.r.o.</t>
  </si>
  <si>
    <t>Janáčkova</t>
  </si>
  <si>
    <t>1024/18</t>
  </si>
  <si>
    <t>37804433</t>
  </si>
  <si>
    <t>Poradenská a konzultační činnost, zpracování odborných studií a posudků</t>
  </si>
  <si>
    <t>sales@fistro.cz</t>
  </si>
  <si>
    <t>3501000</t>
  </si>
  <si>
    <t>291750.00</t>
  </si>
  <si>
    <t>Naše činnost spočívá především ve školení a kozultací firem. V tomto ohledu jsme měli pro březen a duben vypsány pravidelné termíny školení, které jsme museli zrušit. Díky tomu jsme přišli o příjmy jak ze školení, tak následných konzultací.</t>
  </si>
  <si>
    <t>Filip</t>
  </si>
  <si>
    <t>Štroch</t>
  </si>
  <si>
    <t>2020-06-12</t>
  </si>
  <si>
    <t>Křístkova</t>
  </si>
  <si>
    <t>24</t>
  </si>
  <si>
    <t>716 00</t>
  </si>
  <si>
    <t>Filip Štroch, narozen 12.06.2020 a s bydlištěm na adrese Křístkova 24, Ostrava, 716 00</t>
  </si>
  <si>
    <t>https://pomoc.ostrava.cz/wp-content/uploads/formidable/2/Scan-1-May-2020-at-12.13.pdf</t>
  </si>
  <si>
    <t>https://pomoc.ostrava.cz/wp-content/uploads/formidable/2/Scan-16.-5.-2017-12.13.pdf</t>
  </si>
  <si>
    <t>tjag6</t>
  </si>
  <si>
    <t>SMO/206747/20</t>
  </si>
  <si>
    <t>14602491</t>
  </si>
  <si>
    <t>Panajota Kočí</t>
  </si>
  <si>
    <t>Vietnamská</t>
  </si>
  <si>
    <t>1494/16</t>
  </si>
  <si>
    <t>Liptaňské náměstí</t>
  </si>
  <si>
    <t>890/1</t>
  </si>
  <si>
    <t>Ostrava-Poruba</t>
  </si>
  <si>
    <t>Výroba textilií, textilních výrobků, oděvů a oděvních doplňků</t>
  </si>
  <si>
    <t>koci.panajota@email.cz</t>
  </si>
  <si>
    <t>488889</t>
  </si>
  <si>
    <t>40740.75</t>
  </si>
  <si>
    <t>Zaplacení nájmu, nákup dezinfekčních, pracovních a ochranných prostředků, telefonní poplatky, pohonné hmoty pro zvýšené přesuny při kontrolní činnosti v rámci PO.</t>
  </si>
  <si>
    <t>Panajota</t>
  </si>
  <si>
    <t>Kočí</t>
  </si>
  <si>
    <t>1958-11-13</t>
  </si>
  <si>
    <t>708 00</t>
  </si>
  <si>
    <t>Panajota Kočí, narozen 13.11.1958 a s bydlištěm na adrese Vietnamská 1494/16, Ostrava-Poruba, 708 00</t>
  </si>
  <si>
    <t>https://pomoc.ostrava.cz/wp-content/uploads/formidable/2/PP-podnikatelům-Panajota-Kočí.pdf</t>
  </si>
  <si>
    <t>https://pomoc.ostrava.cz/wp-content/uploads/formidable/2/OP-Panajota-Kočí.pdf</t>
  </si>
  <si>
    <t>kk6uh</t>
  </si>
  <si>
    <t>SMO/201923/20</t>
  </si>
  <si>
    <t>06815057</t>
  </si>
  <si>
    <t>DYNAMIC BRANDS s.r.o.</t>
  </si>
  <si>
    <t>Zámostní</t>
  </si>
  <si>
    <t>1155/27</t>
  </si>
  <si>
    <t>40929285</t>
  </si>
  <si>
    <t>71000</t>
  </si>
  <si>
    <t>taxitipov@seznam.cz</t>
  </si>
  <si>
    <t>278857</t>
  </si>
  <si>
    <t>23238.08</t>
  </si>
  <si>
    <t>zájem o služby klesl o cca 90%, a také senior služba je minimální, protože lékaři velmi omezili osobní návštěvy v ordinacích</t>
  </si>
  <si>
    <t>Tomáš</t>
  </si>
  <si>
    <t>Kostein</t>
  </si>
  <si>
    <t>1966-08-31</t>
  </si>
  <si>
    <t>Hornopolní</t>
  </si>
  <si>
    <t>2851/49</t>
  </si>
  <si>
    <t>Tomáš Kostein, narozen 31.08.1966 a s bydlištěm na adrese Hornopolní 2851/49, Ostrava, 702 00</t>
  </si>
  <si>
    <t>https://pomoc.ostrava.cz/wp-content/uploads/formidable/2/žádost-dynamic-brands.pdf</t>
  </si>
  <si>
    <t>https://pomoc.ostrava.cz/wp-content/uploads/formidable/2/OP-18.pdf</t>
  </si>
  <si>
    <t>prcal</t>
  </si>
  <si>
    <t>SMO/201968/20</t>
  </si>
  <si>
    <t>TAXI KING s.r.o.</t>
  </si>
  <si>
    <t>Hulvácká</t>
  </si>
  <si>
    <t>2081/2</t>
  </si>
  <si>
    <t>38390896</t>
  </si>
  <si>
    <t>jirkaklimek@seznam.cz</t>
  </si>
  <si>
    <t>800000</t>
  </si>
  <si>
    <t>Z důvodu zavření hranic a zákazu vstupu cizinců na území ČR jsme přišli o 50% příjmu. Mezi naše největší zákazníky patří národní divadlo Moravskoslezské, Diary For Fun, Brembo atd.. Tržby v Ostravě se propadly na 5-10% normálu. Měsíční náklady 97tis</t>
  </si>
  <si>
    <t>Klímek</t>
  </si>
  <si>
    <t>1990-09-28</t>
  </si>
  <si>
    <t>https://pomoc.ostrava.cz/wp-content/uploads/formidable/2/Sken-1.-5.-2020-2.pdf</t>
  </si>
  <si>
    <t>https://pomoc.ostrava.cz/wp-content/uploads/formidable/2/Sken-1.-5.-2020-2-1.pdf</t>
  </si>
  <si>
    <t>mrfxv</t>
  </si>
  <si>
    <t>SMO/201986/20</t>
  </si>
  <si>
    <t>76011631</t>
  </si>
  <si>
    <t>Petr Vávra</t>
  </si>
  <si>
    <t>Kamenná</t>
  </si>
  <si>
    <t>3025/6</t>
  </si>
  <si>
    <t>33539102</t>
  </si>
  <si>
    <t>72300</t>
  </si>
  <si>
    <t>Silniční motorová doprava - osobní provozovaná vozidly určenými pro přepravu_x000D_
více než 9 osob včetně řidiče, - osobní provozovaná vozidly určenými pro_x000D_
přepravu nejvýše 9 osob včetně řidiče</t>
  </si>
  <si>
    <t>vp04@centrum.cz</t>
  </si>
  <si>
    <t>4004300</t>
  </si>
  <si>
    <t>333691.67</t>
  </si>
  <si>
    <t>Podnikám v příležitostné autobusové dopravě ( zájezdy )._x000D_
Vzhledem k uzavření škol, bazénu, hranic, atd. jsem zůstal bez práce a veškeré přepravy minimálně_x000D_
do června jsou zrušeny.Děkuji za jakoukoliv finanční výpomoc.</t>
  </si>
  <si>
    <t>Petr</t>
  </si>
  <si>
    <t>Vávra</t>
  </si>
  <si>
    <t>1984-05-22</t>
  </si>
  <si>
    <t>Martinov</t>
  </si>
  <si>
    <t>723 00</t>
  </si>
  <si>
    <t>Petr Vávra, narozen 22.05.1984 a s bydlištěm na adrese Kamenná 3025/6, Martinov, 723 00</t>
  </si>
  <si>
    <t>https://pomoc.ostrava.cz/wp-content/uploads/formidable/2/Scan-žádost-Ostrava-Petr-Vávra-II.pdf</t>
  </si>
  <si>
    <t>https://pomoc.ostrava.cz/wp-content/uploads/formidable/2/Scan-žádost-Ostrava-Petr-Vávra-OP.pdf</t>
  </si>
  <si>
    <t>hxn4</t>
  </si>
  <si>
    <t>SMO/201988/20</t>
  </si>
  <si>
    <t>66719232</t>
  </si>
  <si>
    <t>Radovan Rozehnal</t>
  </si>
  <si>
    <t>Maďarská</t>
  </si>
  <si>
    <t>1462/9</t>
  </si>
  <si>
    <t>Průmyslový areál Martinov,s.r.o.     Martinovská</t>
  </si>
  <si>
    <t>3168/48</t>
  </si>
  <si>
    <t>Ostrava Martinov</t>
  </si>
  <si>
    <t>radovan.rozehnal@volny.cz</t>
  </si>
  <si>
    <t>715281</t>
  </si>
  <si>
    <t>59606.75</t>
  </si>
  <si>
    <t>Dobrý den,chtěl bych touto cestou zažádat o peněžitou pomoc. Mé podnikání od začátku krize vůbec nevydělává.Mám stání na nádraží Ostrava-Svinov,kde vlaky nejezdí. Takže nemám žádné zákazníky.Náklady mám stále stejné-nájem,splátka vozu,poj.auta..atd</t>
  </si>
  <si>
    <t>Radovan</t>
  </si>
  <si>
    <t>Rozehnal</t>
  </si>
  <si>
    <t>1977-10-06</t>
  </si>
  <si>
    <t>Maďaská</t>
  </si>
  <si>
    <t>Ostrava Poruba</t>
  </si>
  <si>
    <t>Radovan Rozehnal, narozen 06.10.1977 a s bydlištěm na adrese Maďaská 1462/9, Ostrava Poruba, 708 00</t>
  </si>
  <si>
    <t>https://pomoc.ostrava.cz/wp-content/uploads/formidable/2/první-pomoc-podnikatelům.pdf</t>
  </si>
  <si>
    <t>https://pomoc.ostrava.cz/wp-content/uploads/formidable/2/občanský-průkaz-5.pdf</t>
  </si>
  <si>
    <t>2ows7</t>
  </si>
  <si>
    <t>SMO/202023/20</t>
  </si>
  <si>
    <t>46566457</t>
  </si>
  <si>
    <t>Jaromír Božoň</t>
  </si>
  <si>
    <t>Aloise Gavlase</t>
  </si>
  <si>
    <t>50/7</t>
  </si>
  <si>
    <t>33378264</t>
  </si>
  <si>
    <t>Pronájem a půjčování věcí movitých</t>
  </si>
  <si>
    <t>j.bozon@volny.cz</t>
  </si>
  <si>
    <t>937770</t>
  </si>
  <si>
    <t>78147.50</t>
  </si>
  <si>
    <t>Pronajímám tlumočnickou a konferenční techniku. Krom státní pomoci jsem úplně bez příjmů.</t>
  </si>
  <si>
    <t>Jaromír</t>
  </si>
  <si>
    <t>Božoň</t>
  </si>
  <si>
    <t>1962-04-09</t>
  </si>
  <si>
    <t>Jaromír Božoň, narozen 09.04.1962 a s bydlištěm na adrese Aloise Gavlase 50/7, Ostrava, 700 30</t>
  </si>
  <si>
    <t>https://pomoc.ostrava.cz/wp-content/uploads/formidable/2/Prvni-pomoc-Bozon.pdf</t>
  </si>
  <si>
    <t>https://pomoc.ostrava.cz/wp-content/uploads/formidable/2/OP-Bozon.pdf</t>
  </si>
  <si>
    <t>holesovape</t>
  </si>
  <si>
    <t>zimsw</t>
  </si>
  <si>
    <t>SMO/202026/20</t>
  </si>
  <si>
    <t>24765414</t>
  </si>
  <si>
    <t>TOKEN s.r.o.</t>
  </si>
  <si>
    <t>Vyšehradská</t>
  </si>
  <si>
    <t>1349/2</t>
  </si>
  <si>
    <t>Praha</t>
  </si>
  <si>
    <t>40453589</t>
  </si>
  <si>
    <t>Kafkova</t>
  </si>
  <si>
    <t>1380/1</t>
  </si>
  <si>
    <t>screencz@gmail.com</t>
  </si>
  <si>
    <t>2578461</t>
  </si>
  <si>
    <t>214871.75</t>
  </si>
  <si>
    <t>Dodáváme do kadeřnických salonů vlasovou kosmetiku. Od 14.3.2020 je tato činnost státem zakázaná z důvodu uzavření všech provozoven.</t>
  </si>
  <si>
    <t>Leon</t>
  </si>
  <si>
    <t>Ungersböck</t>
  </si>
  <si>
    <t>Jednatel</t>
  </si>
  <si>
    <t>1974-12-16</t>
  </si>
  <si>
    <t>Na Nábřeží</t>
  </si>
  <si>
    <t>101/61</t>
  </si>
  <si>
    <t>Havířov</t>
  </si>
  <si>
    <t>736 01</t>
  </si>
  <si>
    <t>Leon Ungersböck, narozen 16.12.1974 a s bydlištěm na adrese Na Nábřeží 101/61, Havířov, 736 01</t>
  </si>
  <si>
    <t>https://pomoc.ostrava.cz/wp-content/uploads/formidable/2/TOKEN-s.r.o..pdf</t>
  </si>
  <si>
    <t>https://pomoc.ostrava.cz/wp-content/uploads/formidable/2/OP-Leon-Ungersbock-.pdf</t>
  </si>
  <si>
    <t>vuau7</t>
  </si>
  <si>
    <t>SMO/202036/20</t>
  </si>
  <si>
    <t>87884844</t>
  </si>
  <si>
    <t>David Varyš</t>
  </si>
  <si>
    <t>Provaznická</t>
  </si>
  <si>
    <t>850/83</t>
  </si>
  <si>
    <t>36184616</t>
  </si>
  <si>
    <t>Provozování kulturních, kulturně-vzdělávacích a zábavních zařízení, pořádání_x000D_
kulturních produkcí, zábav, výstav, veletrhů, přehlídek, prodejních a obdobných_x000D_
akcí</t>
  </si>
  <si>
    <t>Daveid@centrum.cz</t>
  </si>
  <si>
    <t>193538</t>
  </si>
  <si>
    <t>16128.17</t>
  </si>
  <si>
    <t>Byla mi státem zakázaná činnost (provozuji virtuální realitu), proto jsem o začátku nouzového stavu bez příjmů. _x000D_
Manželka pobírá RP, máme 2 děti.</t>
  </si>
  <si>
    <t>David</t>
  </si>
  <si>
    <t>Varyš</t>
  </si>
  <si>
    <t>1980-04-17</t>
  </si>
  <si>
    <t>David Varyš, narozen 17.04.1980 a s bydlištěm na adrese Provaznická 850/83, Ostrava, 700 30</t>
  </si>
  <si>
    <t>https://pomoc.ostrava.cz/wp-content/uploads/formidable/2/Zadost.pdf</t>
  </si>
  <si>
    <t>https://pomoc.ostrava.cz/wp-content/uploads/formidable/2/OP-40.pdf</t>
  </si>
  <si>
    <t>hg7iz</t>
  </si>
  <si>
    <t>SMO/202040/20</t>
  </si>
  <si>
    <t>87534657</t>
  </si>
  <si>
    <t>Oldřich Hurník</t>
  </si>
  <si>
    <t>K Záhumenici</t>
  </si>
  <si>
    <t>183/139</t>
  </si>
  <si>
    <t>40468834</t>
  </si>
  <si>
    <t>oldrich2@seznam.cz</t>
  </si>
  <si>
    <t>630131</t>
  </si>
  <si>
    <t>52510.92</t>
  </si>
  <si>
    <t>Z důvodu uzavření hotelů a letiště Leoše Janáčka, které obsluhuji jako taxi služba._x000D_
Děkuji.</t>
  </si>
  <si>
    <t>Oldřich</t>
  </si>
  <si>
    <t>Hurník</t>
  </si>
  <si>
    <t>1973-05-22</t>
  </si>
  <si>
    <t>183</t>
  </si>
  <si>
    <t>Ostrava - Poruba</t>
  </si>
  <si>
    <t>Oldřich Hurník, narozen 22.05.1973 a s bydlištěm na adrese K Záhumenici 183, Ostrava - Poruba, 708 00</t>
  </si>
  <si>
    <t>https://pomoc.ostrava.cz/wp-content/uploads/formidable/2/formulář-1.pdf</t>
  </si>
  <si>
    <t>https://pomoc.ostrava.cz/wp-content/uploads/formidable/2/občanka-3.pdf</t>
  </si>
  <si>
    <t>8i4ga</t>
  </si>
  <si>
    <t>SMO/202063/20</t>
  </si>
  <si>
    <t>29456533</t>
  </si>
  <si>
    <t>DIRAN COMPANY s.r.o.</t>
  </si>
  <si>
    <t>Starobělská</t>
  </si>
  <si>
    <t>1063/13</t>
  </si>
  <si>
    <t>40569147</t>
  </si>
  <si>
    <t>Výroba nebezpečných chemických látek a nebezpečných chemických směsí a prodej_x000D_
chemických látek a chemických směsí klasifikovaných jako vysoce toxické a_x000D_
toxické</t>
  </si>
  <si>
    <t>marek.simek@dirancompany.com</t>
  </si>
  <si>
    <t>1393000</t>
  </si>
  <si>
    <t>116083.33</t>
  </si>
  <si>
    <t>Důvodem žádosti o dotace je nemožnost vykonávat naší činnost z důvodu nařízení vlády (obchodní činnost, výkony u zákazníků apod.) což vedlo k výraznému poklesu příjmu až do té míry, že bojujeme se splácením svých závazků.</t>
  </si>
  <si>
    <t>Marek</t>
  </si>
  <si>
    <t>Šimek</t>
  </si>
  <si>
    <t>1980-11-29</t>
  </si>
  <si>
    <t>Moravská</t>
  </si>
  <si>
    <t>2868/104</t>
  </si>
  <si>
    <t>Marek Šimek, narozen 29.11.1980 a s bydlištěm na adrese Moravská 2868/104, Ostrava, 700 30</t>
  </si>
  <si>
    <t>https://pomoc.ostrava.cz/wp-content/uploads/formidable/2/BRW7440BB456E27_000144.pdf</t>
  </si>
  <si>
    <t>https://pomoc.ostrava.cz/wp-content/uploads/formidable/2/BRW7440BB456E27_000143.pdf</t>
  </si>
  <si>
    <t>gwhr6</t>
  </si>
  <si>
    <t>SMO/202062/20</t>
  </si>
  <si>
    <t>25858742</t>
  </si>
  <si>
    <t>BALUMI, s.r.o.</t>
  </si>
  <si>
    <t>Vřesinská</t>
  </si>
  <si>
    <t>111/150</t>
  </si>
  <si>
    <t>Masarykovo náměstí (OC LASO)</t>
  </si>
  <si>
    <t>3090/15</t>
  </si>
  <si>
    <t>Velkoobchod a maloobchod</t>
  </si>
  <si>
    <t>balumi-textil@seznam.cz</t>
  </si>
  <si>
    <t>3669000</t>
  </si>
  <si>
    <t>305750.00</t>
  </si>
  <si>
    <t>Sanace nákladů(nájemné,služby spojené s nájmem) prodejny v Obchodním centru LASO v Ostravě, která byla uzavřena na základě krizových a mimořádných opatření od 14.3.2020 do 27.4.2020</t>
  </si>
  <si>
    <t>Pavla</t>
  </si>
  <si>
    <t>Vozáriková</t>
  </si>
  <si>
    <t>1960-02-26</t>
  </si>
  <si>
    <t>Pavla Vozáriková, narozen 26.02.1960 a s bydlištěm na adrese Vřesinská 111/150, Ostrava, 708 00</t>
  </si>
  <si>
    <t>https://pomoc.ostrava.cz/wp-content/uploads/formidable/2/Pomoc-podnikatelům-15.pdf</t>
  </si>
  <si>
    <t>https://pomoc.ostrava.cz/wp-content/uploads/formidable/2/ObčP.pdf</t>
  </si>
  <si>
    <t>z7rzo</t>
  </si>
  <si>
    <t>SMO/202141/20</t>
  </si>
  <si>
    <t>65479203</t>
  </si>
  <si>
    <t>Markéta Mecová</t>
  </si>
  <si>
    <t>Hasičská</t>
  </si>
  <si>
    <t>119/15</t>
  </si>
  <si>
    <t>37498374</t>
  </si>
  <si>
    <t>Rudná</t>
  </si>
  <si>
    <t>809/1</t>
  </si>
  <si>
    <t>70300</t>
  </si>
  <si>
    <t>Truhlářství, podlahářství</t>
  </si>
  <si>
    <t>belterra@belterra.cz</t>
  </si>
  <si>
    <t>6066626</t>
  </si>
  <si>
    <t>505552.17</t>
  </si>
  <si>
    <t>Povinné uzavření prodejny s nábytkem od 14.3. do 27. 4. Na zakázkách uzavřených v prodejně jsme existenčně závislí._x000D_
E-shop nemám, mám pouze web. stránky.</t>
  </si>
  <si>
    <t>Finanční úřad Ostrava II</t>
  </si>
  <si>
    <t>Horní</t>
  </si>
  <si>
    <t>1619/63</t>
  </si>
  <si>
    <t>Ostrava - Hrabůvka</t>
  </si>
  <si>
    <t>Markéta</t>
  </si>
  <si>
    <t>Mecová</t>
  </si>
  <si>
    <t>1974-03-28</t>
  </si>
  <si>
    <t>Ostrava-Hrabůvka</t>
  </si>
  <si>
    <t>Markéta Mecová, narozen 28.03.1974 a s bydlištěm na adrese Hasičská 119/15, Ostrava-Hrabůvka, 700 30</t>
  </si>
  <si>
    <t>https://pomoc.ostrava.cz/wp-content/uploads/formidable/2/MECOVÁ-DPFO-2018.pdf</t>
  </si>
  <si>
    <t>https://pomoc.ostrava.cz/wp-content/uploads/formidable/2/Žádost-8.pdf</t>
  </si>
  <si>
    <t>https://pomoc.ostrava.cz/wp-content/uploads/formidable/2/OP-47.pdf</t>
  </si>
  <si>
    <t>mzpri</t>
  </si>
  <si>
    <t>SMO/202154/20</t>
  </si>
  <si>
    <t>61951731</t>
  </si>
  <si>
    <t>Alexandr Kantor</t>
  </si>
  <si>
    <t>Otakara Jeremiáše</t>
  </si>
  <si>
    <t>1930/8</t>
  </si>
  <si>
    <t>18588665</t>
  </si>
  <si>
    <t>alexandrkantor@seznam.cz</t>
  </si>
  <si>
    <t>296646</t>
  </si>
  <si>
    <t>24720.50</t>
  </si>
  <si>
    <t>Dobrý den,žádám o tuto dotaci,jelikož mé podnikání v době pandémie nefunguje.Zákazníky nemám žádné,protože vlaky na Hl.nádraží nejezdí ani žádné jiné spoje.Mé náklady jsou stále stejné,které každý měsíc musím hradit.Děkuji s pozdravem A.Kantor.</t>
  </si>
  <si>
    <t>Alexandr</t>
  </si>
  <si>
    <t>Kantor</t>
  </si>
  <si>
    <t>1974-08-19</t>
  </si>
  <si>
    <t>Alexandr Kantor, narozen 19.08.1974 a s bydlištěm na adrese Otakara Jeremiáše 1930/8, Ostrava Poruba, 708 00</t>
  </si>
  <si>
    <t>https://pomoc.ostrava.cz/wp-content/uploads/formidable/2/první-pomoc-podnikatelům-Kantor.pdf</t>
  </si>
  <si>
    <t>https://pomoc.ostrava.cz/wp-content/uploads/formidable/2/Kantor-občanský-průkaz.pdf</t>
  </si>
  <si>
    <t>f8t0q</t>
  </si>
  <si>
    <t>SMO/202164/20</t>
  </si>
  <si>
    <t>62275895</t>
  </si>
  <si>
    <t>Radim Macura</t>
  </si>
  <si>
    <t>Podroužkova</t>
  </si>
  <si>
    <t>1677/2</t>
  </si>
  <si>
    <t>33313647</t>
  </si>
  <si>
    <t>Silniční motorová doprava - nákladní provozovaná vozidly nebo jízdními_x000D_
soupravami o největší povolené hmotnosti nepřesahující 3,5 tuny, jsou-li určeny_x000D_
k přepravě zvířat nebo věcí, - osobní provozovaná vozidly určenými pro přepravu_x000D_
nejvýše 9 osob včetně řidiče</t>
  </si>
  <si>
    <t>radim.macura@seznam.cz</t>
  </si>
  <si>
    <t>771910</t>
  </si>
  <si>
    <t>64325.83</t>
  </si>
  <si>
    <t>Od 12.3.2020 se mé příjmy snížily zhruba o 95%.Výdaje,které jsem uvedl v předchozí žádosti,jako mobilní linky,ISDN linky ,nájem kanceláře a vyhrazená stání zůstaly stejné.</t>
  </si>
  <si>
    <t>Radim</t>
  </si>
  <si>
    <t>Macura</t>
  </si>
  <si>
    <t>1973-11-22</t>
  </si>
  <si>
    <t>Radim Macura, narozen 22.11.1973 a s bydlištěm na adrese Podroužkova 1677/2, Ostrava-Poruba, 708 00</t>
  </si>
  <si>
    <t>https://pomoc.ostrava.cz/wp-content/uploads/formidable/2/Doc-May-01-2020.pdf</t>
  </si>
  <si>
    <t>https://pomoc.ostrava.cz/wp-content/uploads/formidable/2/Image-3.pdf</t>
  </si>
  <si>
    <t>mgjbk</t>
  </si>
  <si>
    <t>SMO/202170/20</t>
  </si>
  <si>
    <t>46550569</t>
  </si>
  <si>
    <t>Ing. Petr Maňásek</t>
  </si>
  <si>
    <t>1. máje</t>
  </si>
  <si>
    <t>1407/108</t>
  </si>
  <si>
    <t>17020349</t>
  </si>
  <si>
    <t>1407/1</t>
  </si>
  <si>
    <t>manasek@boneka.cz</t>
  </si>
  <si>
    <t>2600701</t>
  </si>
  <si>
    <t>216725.08</t>
  </si>
  <si>
    <t>značné omezení podnikatelské činnosti v důsledku krizových opatření vlády kvůli výskytu COVID-19</t>
  </si>
  <si>
    <t>MAŇÁSEK</t>
  </si>
  <si>
    <t>1966-09-21</t>
  </si>
  <si>
    <t>Hraniční</t>
  </si>
  <si>
    <t>812</t>
  </si>
  <si>
    <t>KLIMKOVICE</t>
  </si>
  <si>
    <t>742 83</t>
  </si>
  <si>
    <t>Petr MAŇÁSEK, narozen 21.09.1966 a s bydlištěm na adrese Hraniční 812, KLIMKOVICE, 742 83</t>
  </si>
  <si>
    <t>https://pomoc.ostrava.cz/wp-content/uploads/formidable/2/formular_dar_pm.pdf</t>
  </si>
  <si>
    <t>https://pomoc.ostrava.cz/wp-content/uploads/formidable/2/op_pm.pdf</t>
  </si>
  <si>
    <t>595fe</t>
  </si>
  <si>
    <t>SMO/202177/20</t>
  </si>
  <si>
    <t>06269451</t>
  </si>
  <si>
    <t>Jiří Čeladník</t>
  </si>
  <si>
    <t>Francouzská</t>
  </si>
  <si>
    <t>6017/61</t>
  </si>
  <si>
    <t>jirinda.celo@centrum.cz</t>
  </si>
  <si>
    <t>467382</t>
  </si>
  <si>
    <t>38948.50</t>
  </si>
  <si>
    <t>Provozuji Taxislužbu na území města Ostravy, z důvodu nařízení Vlády ČR a s tím souvisejících opatření, byly uzavřeny provozovny, uzavřené Letiště Ostrava, zredukovaná drážní doprava na minimum a uzavřeny hranice ČR, jsou moje příjmy nulové.</t>
  </si>
  <si>
    <t>Čeladník</t>
  </si>
  <si>
    <t>1997-04-01</t>
  </si>
  <si>
    <t>Jiří Čeladník, narozen 01.04.1997 a s bydlištěm na adrese Francouzská 6017/61, Ostrava, 708 00</t>
  </si>
  <si>
    <t>https://pomoc.ostrava.cz/wp-content/uploads/formidable/2/Žádost-o-dar-Ostrava.pdf</t>
  </si>
  <si>
    <t>https://pomoc.ostrava.cz/wp-content/uploads/formidable/2/OP-51.pdf</t>
  </si>
  <si>
    <t>musux</t>
  </si>
  <si>
    <t>SMO/202208/20</t>
  </si>
  <si>
    <t>73919161</t>
  </si>
  <si>
    <t>David Škrbel</t>
  </si>
  <si>
    <t>Bohuslava Martinů</t>
  </si>
  <si>
    <t>812/11</t>
  </si>
  <si>
    <t>22730879</t>
  </si>
  <si>
    <t>skrbeldavid@seznam.cz</t>
  </si>
  <si>
    <t>337671</t>
  </si>
  <si>
    <t>28139.25</t>
  </si>
  <si>
    <t>Žádám o tento peněžitý dar za účelem velkých ekonomických dopadů na mé podnikání, vzniklých v důsledku krizových a mimořádných opatření prijatých vládou České republiky v souvislosti s pandemii COVID 19. Děkuji</t>
  </si>
  <si>
    <t>Škrbel</t>
  </si>
  <si>
    <t>1978-05-15</t>
  </si>
  <si>
    <t>Bohuslava Martinu</t>
  </si>
  <si>
    <t>David Škrbel, narozen 15.05.1978 a s bydlištěm na adrese Bohuslava Martinu 812/11, Ostrava, 708 00</t>
  </si>
  <si>
    <t>https://pomoc.ostrava.cz/wp-content/uploads/formidable/2/Covid19DŠ.pdf</t>
  </si>
  <si>
    <t>https://pomoc.ostrava.cz/wp-content/uploads/formidable/2/OPDŠ.pdf</t>
  </si>
  <si>
    <t>5zm75</t>
  </si>
  <si>
    <t>SMO/202205/20</t>
  </si>
  <si>
    <t>73297089</t>
  </si>
  <si>
    <t>Michal Jankovský</t>
  </si>
  <si>
    <t>Dr. Martínka</t>
  </si>
  <si>
    <t>1381/30</t>
  </si>
  <si>
    <t>35205933</t>
  </si>
  <si>
    <t>550/1</t>
  </si>
  <si>
    <t>svickylumio@seznam.cz</t>
  </si>
  <si>
    <t>458109</t>
  </si>
  <si>
    <t>38175.75</t>
  </si>
  <si>
    <t>Vzhledem k omezení činnosti a uzavření hromadných akcí jsem tak přišel o hlavní prodejní akce, na které jsem jezdil v průběhu roku - festivaly, poutě, slavnosti města. Nyní mám stálé výdaje, mezi než patří platba nájmu a mzda jednoho zaměstnance.</t>
  </si>
  <si>
    <t>Michal</t>
  </si>
  <si>
    <t>Jankovský</t>
  </si>
  <si>
    <t>1983-06-06</t>
  </si>
  <si>
    <t>Michal Jankovský, narozen 06.06.1983 a s bydlištěm na adrese Dr. Martínka 1381/30, Ostrava-Hrabůvka, 700 30</t>
  </si>
  <si>
    <t>https://pomoc.ostrava.cz/wp-content/uploads/formidable/2/První-pomoc-podnikatelům-12.pdf</t>
  </si>
  <si>
    <t>https://pomoc.ostrava.cz/wp-content/uploads/formidable/2/Občanský-průkaz-6.pdf</t>
  </si>
  <si>
    <t>dh00t</t>
  </si>
  <si>
    <t>SMO/202250/20</t>
  </si>
  <si>
    <t>66690617</t>
  </si>
  <si>
    <t>Rostislav Koloděj</t>
  </si>
  <si>
    <t>Dělnická</t>
  </si>
  <si>
    <t>296/55</t>
  </si>
  <si>
    <t>28367955</t>
  </si>
  <si>
    <t>taxiostrava@email.cz</t>
  </si>
  <si>
    <t>596807</t>
  </si>
  <si>
    <t>49733.92</t>
  </si>
  <si>
    <t>Žádost podávám z důvodu uzavření letiště L. Janáčka, hotelů, státních hranic, omezení vlakových spojů. Výdělky se od poloviny března snížily o 100% a musím platit náklady spojené s podnikáním. Děkuji za kladné vyřízení mé žádosti.</t>
  </si>
  <si>
    <t>Rostislav</t>
  </si>
  <si>
    <t>Koloděj</t>
  </si>
  <si>
    <t>1973-02-06</t>
  </si>
  <si>
    <t>Rostislav Koloděj, narozen 06.02.1973 a s bydlištěm na adrese Dělnická 296/55, Ostrava-Poruba, 708 00</t>
  </si>
  <si>
    <t>https://pomoc.ostrava.cz/wp-content/uploads/formidable/2/Žádost-Koloděj.pdf</t>
  </si>
  <si>
    <t>https://pomoc.ostrava.cz/wp-content/uploads/formidable/2/OP-Koloděj.pdf</t>
  </si>
  <si>
    <t>eyz0v</t>
  </si>
  <si>
    <t>SMO/202269/20</t>
  </si>
  <si>
    <t>04126025</t>
  </si>
  <si>
    <t>VIVABONEO s.r.o.</t>
  </si>
  <si>
    <t>889/6</t>
  </si>
  <si>
    <t>37915275</t>
  </si>
  <si>
    <t>Výroba, rozmnožování, distribuce, prodej, pronájem zvukových a_x000D_
zvukově-obrazových záznamů a výroba nenahraných nosičů údajů a záznamů</t>
  </si>
  <si>
    <t>info@film21.cz</t>
  </si>
  <si>
    <t>231400</t>
  </si>
  <si>
    <t>19283.33</t>
  </si>
  <si>
    <t>Těžiště příjmů společnosti se v r.2019 přesunulo na výrobu audiovizuálních děl (příjmy r.2019: 914000,-Kč). Vládním nařízením bylo nuceně zrušeno několik natáčení, zmařen zisk i příjmy a tím značná část produkce pozastavena.</t>
  </si>
  <si>
    <t>Hana</t>
  </si>
  <si>
    <t>Parmová</t>
  </si>
  <si>
    <t>jednatelka</t>
  </si>
  <si>
    <t>1979-07-14</t>
  </si>
  <si>
    <t>Studeňská</t>
  </si>
  <si>
    <t>1313/58</t>
  </si>
  <si>
    <t>Ostrava-Stará Bělá</t>
  </si>
  <si>
    <t>724 00</t>
  </si>
  <si>
    <t>Hana Parmová, narozen 14.07.1979 a s bydlištěm na adrese Studeňská 1313/58, Ostrava-Stará Bělá, 724 00</t>
  </si>
  <si>
    <t>https://pomoc.ostrava.cz/wp-content/uploads/formidable/2/1.pomoc_VIVABONEO.pdf</t>
  </si>
  <si>
    <t>https://pomoc.ostrava.cz/wp-content/uploads/formidable/2/Hana-Parmová.pdf</t>
  </si>
  <si>
    <t>cernypa</t>
  </si>
  <si>
    <t>qnfsy</t>
  </si>
  <si>
    <t>SMO/202276/20</t>
  </si>
  <si>
    <t>14565501</t>
  </si>
  <si>
    <t>Petr Haltof</t>
  </si>
  <si>
    <t>Korunní</t>
  </si>
  <si>
    <t>807/15</t>
  </si>
  <si>
    <t>21302639</t>
  </si>
  <si>
    <t>70900</t>
  </si>
  <si>
    <t>transitexpres@transitexpres.cz</t>
  </si>
  <si>
    <t>7369135</t>
  </si>
  <si>
    <t>614094.58</t>
  </si>
  <si>
    <t>Žádám o podporu, kterou využiji na překlenutí krizové situace, jen mi jako podnikateli se dvěma zaměstnanci poskytujícímu služby zájezdové autobusové dopravy znemožňuje provozovat mé podnikání.</t>
  </si>
  <si>
    <t>Finanční úřad pro Moravskoslezský kraj - Územní pracoviště Ostrava III</t>
  </si>
  <si>
    <t>Opavská</t>
  </si>
  <si>
    <t>6177/74A</t>
  </si>
  <si>
    <t>Haltof</t>
  </si>
  <si>
    <t>1964-12-08</t>
  </si>
  <si>
    <t>709 00</t>
  </si>
  <si>
    <t>Petr Haltof, narozen 08.12.1964 a s bydlištěm na adrese Korunní 807/15, Ostrava, 709 00</t>
  </si>
  <si>
    <t>https://pomoc.ostrava.cz/wp-content/uploads/formidable/2/EPO-podání-DP-2019-1.pdf</t>
  </si>
  <si>
    <t>https://pomoc.ostrava.cz/wp-content/uploads/formidable/2/Pomoc-podnikatelům-–-První-pomoc-podnikatelům_podepsáno.pdf</t>
  </si>
  <si>
    <t>https://pomoc.ostrava.cz/wp-content/uploads/formidable/2/OP_Petr-Haltof-1.pdf</t>
  </si>
  <si>
    <t>hdh1d</t>
  </si>
  <si>
    <t>SMO/202318/20</t>
  </si>
  <si>
    <t>05588791</t>
  </si>
  <si>
    <t>FOODTRUCK plus s.r.o.</t>
  </si>
  <si>
    <t>Dvořákova</t>
  </si>
  <si>
    <t>809/9</t>
  </si>
  <si>
    <t>Zprostředkování obchodu a služeb</t>
  </si>
  <si>
    <t>foodtruckplus@gamil.com</t>
  </si>
  <si>
    <t>240000</t>
  </si>
  <si>
    <t>20000.00</t>
  </si>
  <si>
    <t>Peněžitá pomoc na úhradu fixních nákladů firmy- úhrada fa účetní,fa po splatnosti,pojištění foodtruck,provozní náklady.</t>
  </si>
  <si>
    <t>Zuzana</t>
  </si>
  <si>
    <t>Ovšáková</t>
  </si>
  <si>
    <t>1980-11-05</t>
  </si>
  <si>
    <t>Antala Staška</t>
  </si>
  <si>
    <t>1088/5</t>
  </si>
  <si>
    <t>Zuzana Ovšáková, narozen 05.11.1980 a s bydlištěm na adrese Antala Staška 1088/5, Havířov, 736 01</t>
  </si>
  <si>
    <t>https://pomoc.ostrava.cz/wp-content/uploads/formidable/2/Žádost-o-finanční-příspěvek.pdf</t>
  </si>
  <si>
    <t>https://pomoc.ostrava.cz/wp-content/uploads/formidable/2/Scan-Občanský-průkaz.pdf</t>
  </si>
  <si>
    <t>7gjvj</t>
  </si>
  <si>
    <t>SMO/202592/20</t>
  </si>
  <si>
    <t>14576040</t>
  </si>
  <si>
    <t>Martin Kubánek</t>
  </si>
  <si>
    <t>Pod Výhonem</t>
  </si>
  <si>
    <t>5535/20</t>
  </si>
  <si>
    <t>20726163</t>
  </si>
  <si>
    <t>72200</t>
  </si>
  <si>
    <t>Montáž, opravy, revize a zkoušky plynových zařízení a plnění nádob plyny</t>
  </si>
  <si>
    <t>revizekubanek@centrum.cz</t>
  </si>
  <si>
    <t>4110000</t>
  </si>
  <si>
    <t>342500.00</t>
  </si>
  <si>
    <t>Uzavření provozovaného sportoviště a fitcentra v centru Ostravy ,placení nájemného a ztráta tržeb</t>
  </si>
  <si>
    <t>Kubánek, Kubánek</t>
  </si>
  <si>
    <t>1970-01-15, 1970-01-15</t>
  </si>
  <si>
    <t>Pod Výhonem, Pod Výhonem</t>
  </si>
  <si>
    <t>5535/20, 5535/20</t>
  </si>
  <si>
    <t>Ostrava Třebovice, Ostrava Třebovice</t>
  </si>
  <si>
    <t>722 00, 722 00</t>
  </si>
  <si>
    <t>Martin Kubánek, narozen 15.01.1970 a s bydlištěm na adrese Pod Výhonem 5535/20, Ostrava Třebovice, 722 00, Martin Kubánek, narozen 15.01.1970 a s bydlištěm na adrese Pod Výhonem 5535/20, Ostrava Třebovice, 722 00</t>
  </si>
  <si>
    <t>https://pomoc.ostrava.cz/wp-content/uploads/formidable/2/Zadost-2.pdf</t>
  </si>
  <si>
    <t>https://pomoc.ostrava.cz/wp-content/uploads/formidable/2/Obcanský-prukaz-1.pdf</t>
  </si>
  <si>
    <t>ervkm</t>
  </si>
  <si>
    <t>SMO/203155/20</t>
  </si>
  <si>
    <t>48423734</t>
  </si>
  <si>
    <t>Milan Vávra</t>
  </si>
  <si>
    <t>1494/18</t>
  </si>
  <si>
    <t>20750979</t>
  </si>
  <si>
    <t>889573</t>
  </si>
  <si>
    <t>74131.08</t>
  </si>
  <si>
    <t>Podnikám v příležitostné autobusové dopravě ( zájezdy )._x000D_
Vzhledem k uzavření škol, bazénu, hranic, atd. jsem zůstal bez práce a veškeré přepravy minimálně_x000D_
do června jsou zrušeny. _x000D_
Děkuji za jakoukoliv finanční pomoc.</t>
  </si>
  <si>
    <t>Milan</t>
  </si>
  <si>
    <t>1960-01-04</t>
  </si>
  <si>
    <t>Milan Vávra, narozen 04.01.1960 a s bydlištěm na adrese Vietnamská 1494/18, Ostrava-Poruba, 708 00</t>
  </si>
  <si>
    <t>https://pomoc.ostrava.cz/wp-content/uploads/formidable/2/Scan-žádost-Ostrava-Milan-Vávra-II.pdf</t>
  </si>
  <si>
    <t>https://pomoc.ostrava.cz/wp-content/uploads/formidable/2/Scan-žádost-Ostrava-Milan-Vávra-OP.pdf</t>
  </si>
  <si>
    <t>vubfr</t>
  </si>
  <si>
    <t>5nlz8</t>
  </si>
  <si>
    <t>SMO/203305/20</t>
  </si>
  <si>
    <t>05063507</t>
  </si>
  <si>
    <t>AV Milota s.r.o.</t>
  </si>
  <si>
    <t>Nemocniční</t>
  </si>
  <si>
    <t>2902/13</t>
  </si>
  <si>
    <t>37656885</t>
  </si>
  <si>
    <t>2902/1</t>
  </si>
  <si>
    <t>Silniční motorová doprava - osobní provozovaná vozidly určenými pro přepravu_x000D_
více než 9 osob včetně řidiče, - nákladní provozovaná vozidly nebo jízdními_x000D_
soupravami o největší povolené hmotnosti nepřesahující 3,5 tuny, jsou-li určeny_x000D_
k přepravě zvířat nebo věcí, - osobní provozovaná vozidly určenými pro přepravu_x000D_
nejvýše 9 osob včetně řidiče</t>
  </si>
  <si>
    <t>vladislav.milota@gmail.com</t>
  </si>
  <si>
    <t>554000</t>
  </si>
  <si>
    <t>46166.67</t>
  </si>
  <si>
    <t>Nejsem schopen plnit závazky firmy, jako jsou Pojištění motorových vozidel ,Nájemné ,Telekomunikační služby a pod.</t>
  </si>
  <si>
    <t>Vladislav</t>
  </si>
  <si>
    <t>Milota</t>
  </si>
  <si>
    <t>1991-06-04</t>
  </si>
  <si>
    <t>L.Podéště</t>
  </si>
  <si>
    <t>1856/38</t>
  </si>
  <si>
    <t>Vladislav Milota, narozen 04.06.1991 a s bydlištěm na adrese L.Podéště 1856/38, Ostrava, 708 00</t>
  </si>
  <si>
    <t>https://pomoc.ostrava.cz/wp-content/uploads/formidable/2/Formulař.pdf</t>
  </si>
  <si>
    <t>https://pomoc.ostrava.cz/wp-content/uploads/formidable/2/OP-72.pdf</t>
  </si>
  <si>
    <t>l8bq3</t>
  </si>
  <si>
    <t>SMO/204025/20</t>
  </si>
  <si>
    <t>08259186</t>
  </si>
  <si>
    <t>Sharon Style Sport s.r.o.</t>
  </si>
  <si>
    <t>Porubská</t>
  </si>
  <si>
    <t>555/30</t>
  </si>
  <si>
    <t>38322774</t>
  </si>
  <si>
    <t>Info@sharon.cz</t>
  </si>
  <si>
    <t>636091</t>
  </si>
  <si>
    <t>53007.58</t>
  </si>
  <si>
    <t>provozní náklady</t>
  </si>
  <si>
    <t>Květa</t>
  </si>
  <si>
    <t>Mrakviová</t>
  </si>
  <si>
    <t>2020-08-04</t>
  </si>
  <si>
    <t>30</t>
  </si>
  <si>
    <t>Květa Mrakviová, narozen 04.08.2020 a s bydlištěm na adrese Porubská 30, Ostrava, 708 00</t>
  </si>
  <si>
    <t>https://pomoc.ostrava.cz/wp-content/uploads/formidable/2/Scan-1.pdf</t>
  </si>
  <si>
    <t>https://pomoc.ostrava.cz/wp-content/uploads/formidable/2/občanský-průkaz-6.pdf</t>
  </si>
  <si>
    <t>wdxf9</t>
  </si>
  <si>
    <t>SMO/204467/20</t>
  </si>
  <si>
    <t>64089398</t>
  </si>
  <si>
    <t>POE EDUCO, spol. s r. o.</t>
  </si>
  <si>
    <t>Divadelní</t>
  </si>
  <si>
    <t>946/9</t>
  </si>
  <si>
    <t>Nový Jičín</t>
  </si>
  <si>
    <t>27949737</t>
  </si>
  <si>
    <t>Varenská</t>
  </si>
  <si>
    <t>3101/1</t>
  </si>
  <si>
    <t>pavla.cmuchova@poe-educo.cz</t>
  </si>
  <si>
    <t>2769631</t>
  </si>
  <si>
    <t>230802.58</t>
  </si>
  <si>
    <t>provozujeme další vzdělávání dospělých (rekvalifikace, poradenské programy, aj.). Ještě před vyhlášením nouzového stavu byly rozhodnutím ÚP Ostrava ukončeny probíhající vzdělávací aktivity a ty, které měly začít byly zrušeny i dalšími zákazníky.</t>
  </si>
  <si>
    <t>Čmuchová</t>
  </si>
  <si>
    <t>2020-05-04</t>
  </si>
  <si>
    <t>Biskupská</t>
  </si>
  <si>
    <t>10</t>
  </si>
  <si>
    <t>Pavla Čmuchová, narozen 04.05.2020 a s bydlištěm na adrese Biskupská 10, Ostrava, 702 00</t>
  </si>
  <si>
    <t>https://pomoc.ostrava.cz/wp-content/uploads/formidable/2/Pomoc-podnikatelům-16.pdf</t>
  </si>
  <si>
    <t>https://pomoc.ostrava.cz/wp-content/uploads/formidable/2/OP_Pavla.pdf</t>
  </si>
  <si>
    <t>h1ack</t>
  </si>
  <si>
    <t>SMO/204486/20</t>
  </si>
  <si>
    <t>87654431</t>
  </si>
  <si>
    <t>Anna Nakielná</t>
  </si>
  <si>
    <t>Kuršova</t>
  </si>
  <si>
    <t>683/23</t>
  </si>
  <si>
    <t>37810705</t>
  </si>
  <si>
    <t>Bílovecká</t>
  </si>
  <si>
    <t>76/1</t>
  </si>
  <si>
    <t>72100</t>
  </si>
  <si>
    <t>nakielny@seznam.cz</t>
  </si>
  <si>
    <t>2260407</t>
  </si>
  <si>
    <t>188367.25</t>
  </si>
  <si>
    <t>Od počátku nouzového stavu je provozovna uzavřena od 14. dubna 2020</t>
  </si>
  <si>
    <t>Anna</t>
  </si>
  <si>
    <t>Nakielná</t>
  </si>
  <si>
    <t>1959-01-08</t>
  </si>
  <si>
    <t>Ostrava-Svinov</t>
  </si>
  <si>
    <t>721 00</t>
  </si>
  <si>
    <t>Anna Nakielná, narozen 08.01.1959 a s bydlištěm na adrese Kuršova 683/23, Ostrava-Svinov, 721 00</t>
  </si>
  <si>
    <t>https://pomoc.ostrava.cz/wp-content/uploads/formidable/2/covid.pdf</t>
  </si>
  <si>
    <t>https://pomoc.ostrava.cz/wp-content/uploads/formidable/2/OP-95.pdf</t>
  </si>
  <si>
    <t>5uru3</t>
  </si>
  <si>
    <t>SMO/204607/20</t>
  </si>
  <si>
    <t>76447359</t>
  </si>
  <si>
    <t>Mgr. Jan Fries</t>
  </si>
  <si>
    <t>Koněvova</t>
  </si>
  <si>
    <t>203/66</t>
  </si>
  <si>
    <t>j.fries@centrum.cz</t>
  </si>
  <si>
    <t>373105</t>
  </si>
  <si>
    <t>31092.08</t>
  </si>
  <si>
    <t>Kvůli uzavření domovů důchodců jsem nemohl vykonávat nasmlouvané supervize pracovníků tvořící výraznou část mých příjmů.</t>
  </si>
  <si>
    <t>Jan</t>
  </si>
  <si>
    <t>Fries</t>
  </si>
  <si>
    <t>1981-08-11</t>
  </si>
  <si>
    <t>66</t>
  </si>
  <si>
    <t>713 00</t>
  </si>
  <si>
    <t>Jan Fries, narozen 11.08.1981 a s bydlištěm na adrese Koněvova 66, Ostrava, 713 00</t>
  </si>
  <si>
    <t>https://pomoc.ostrava.cz/wp-content/uploads/formidable/2/zadost-ostrava-Jan-Fries.pdf</t>
  </si>
  <si>
    <t>https://pomoc.ostrava.cz/wp-content/uploads/formidable/2/sken-OP-Jan-Fries.pdf</t>
  </si>
  <si>
    <t>v9y40</t>
  </si>
  <si>
    <t>SMO/204630/20</t>
  </si>
  <si>
    <t>75453398</t>
  </si>
  <si>
    <t>Karel Georgiev</t>
  </si>
  <si>
    <t>Foerstrova</t>
  </si>
  <si>
    <t>2447/21</t>
  </si>
  <si>
    <t>37400820</t>
  </si>
  <si>
    <t>k.georgiev@seznam.cz</t>
  </si>
  <si>
    <t>281895</t>
  </si>
  <si>
    <t>23491.25</t>
  </si>
  <si>
    <t>Je mi znemozneno  vykonávat moji praci z duvodu uzavreni hotelu v Ostrave a letiste v Mosnove, které nase taxislužba obsluhuje. Taky z duvodu uzavrenych hranic.</t>
  </si>
  <si>
    <t>karel</t>
  </si>
  <si>
    <t>georgiev</t>
  </si>
  <si>
    <t>1972-06-19</t>
  </si>
  <si>
    <t>foerstrova</t>
  </si>
  <si>
    <t>ostrava</t>
  </si>
  <si>
    <t>karel georgiev, narozen 19.06.1972 a s bydlištěm na adrese foerstrova 2447/21, ostrava, 702 00</t>
  </si>
  <si>
    <t>https://pomoc.ostrava.cz/wp-content/uploads/formidable/2/Prvni-pomoc-podnikatelum-1.pdf</t>
  </si>
  <si>
    <t>https://pomoc.ostrava.cz/wp-content/uploads/formidable/2/Obcansky-prukaz.pdf</t>
  </si>
  <si>
    <t>n8bnp</t>
  </si>
  <si>
    <t>SMO/204628/20</t>
  </si>
  <si>
    <t>87462541</t>
  </si>
  <si>
    <t>Anestis Sanxaridis</t>
  </si>
  <si>
    <t>Štramberská</t>
  </si>
  <si>
    <t>831/2</t>
  </si>
  <si>
    <t>36311745</t>
  </si>
  <si>
    <t>anestis.san@seznam.cz</t>
  </si>
  <si>
    <t>295000</t>
  </si>
  <si>
    <t>24583.33</t>
  </si>
  <si>
    <t>Pokles tržeb cca o 90% oproti standardu.</t>
  </si>
  <si>
    <t>Anestis</t>
  </si>
  <si>
    <t>Sanxaridis</t>
  </si>
  <si>
    <t>1966-10-07</t>
  </si>
  <si>
    <t>2a/831</t>
  </si>
  <si>
    <t>Ostrava Vítkovice</t>
  </si>
  <si>
    <t>703 00</t>
  </si>
  <si>
    <t>Anestis Sanxaridis, narozen 07.10.1966 a s bydlištěm na adrese Štramberská 2a/831, Ostrava Vítkovice, 703 00</t>
  </si>
  <si>
    <t>https://pomoc.ostrava.cz/wp-content/uploads/formidable/2/Anestis-Sanxaridis-První-pomoc-podnikatelům-Ostrava.pdf</t>
  </si>
  <si>
    <t>https://pomoc.ostrava.cz/wp-content/uploads/formidable/2/Anestis-Sanxaridis.pdf</t>
  </si>
  <si>
    <t>psy2z</t>
  </si>
  <si>
    <t>SMO/204709/20</t>
  </si>
  <si>
    <t>05969301</t>
  </si>
  <si>
    <t>KAŠTOVSKÝ transport s.r.o.</t>
  </si>
  <si>
    <t>Stodolní</t>
  </si>
  <si>
    <t>794/21</t>
  </si>
  <si>
    <t>rartaxi@seznam.cz</t>
  </si>
  <si>
    <t>200000</t>
  </si>
  <si>
    <t>16666.67</t>
  </si>
  <si>
    <t>Vzhledem k situaci klesla poptávka taxislužby o 70%</t>
  </si>
  <si>
    <t>Kaštovský</t>
  </si>
  <si>
    <t>1986-08-20</t>
  </si>
  <si>
    <t>Šeříková</t>
  </si>
  <si>
    <t>614/25</t>
  </si>
  <si>
    <t>Radim Kaštovský, narozen 20.08.1986 a s bydlištěm na adrese Šeříková 614/25, Ostrava, 700 30</t>
  </si>
  <si>
    <t>https://pomoc.ostrava.cz/wp-content/uploads/formidable/2/žádost-18.pdf</t>
  </si>
  <si>
    <t>https://pomoc.ostrava.cz/wp-content/uploads/formidable/2/OP-97.pdf</t>
  </si>
  <si>
    <t>eisnerovakl</t>
  </si>
  <si>
    <t>pre6v</t>
  </si>
  <si>
    <t>SMO/204707/20</t>
  </si>
  <si>
    <t>05853796</t>
  </si>
  <si>
    <t>UniHALOGA s.r.o.</t>
  </si>
  <si>
    <t>Donatellova</t>
  </si>
  <si>
    <t>2003/6</t>
  </si>
  <si>
    <t>33880361</t>
  </si>
  <si>
    <t>Výškovická</t>
  </si>
  <si>
    <t>714/1</t>
  </si>
  <si>
    <t>romanluu.97@gmail.com</t>
  </si>
  <si>
    <t>3364000</t>
  </si>
  <si>
    <t>280333.33</t>
  </si>
  <si>
    <t>Pokrytí fixních nákladů spojených s podnikáním, především nájemného za pronájem prostor provozoven a splátek úvěrů</t>
  </si>
  <si>
    <t>Thi Phuong Hang</t>
  </si>
  <si>
    <t>Nguyen</t>
  </si>
  <si>
    <t>1978-07-29</t>
  </si>
  <si>
    <t>Vaňkova</t>
  </si>
  <si>
    <t>455/14</t>
  </si>
  <si>
    <t>Thi Phuong Hang Nguyen, narozen 29.07.1978 a s bydlištěm na adrese Vaňkova 455/14, Ostrava, 724 00</t>
  </si>
  <si>
    <t>https://pomoc.ostrava.cz/wp-content/uploads/formidable/2/Žádost-o-finanční-pomoc-1.pdf</t>
  </si>
  <si>
    <t>https://pomoc.ostrava.cz/wp-content/uploads/formidable/2/ID-2.pdf</t>
  </si>
  <si>
    <t>qw4wn</t>
  </si>
  <si>
    <t>SMO/205260/20</t>
  </si>
  <si>
    <t>06388604</t>
  </si>
  <si>
    <t>Lukáš Juřina</t>
  </si>
  <si>
    <t>Mešnická</t>
  </si>
  <si>
    <t>141</t>
  </si>
  <si>
    <t>74285</t>
  </si>
  <si>
    <t>lukasjurina@seznam.cz</t>
  </si>
  <si>
    <t>208780</t>
  </si>
  <si>
    <t>17398.33</t>
  </si>
  <si>
    <t>ušlý zisk z omezení koronavirem covid 19</t>
  </si>
  <si>
    <t>lukas</t>
  </si>
  <si>
    <t>jurina</t>
  </si>
  <si>
    <t>1981-01-10</t>
  </si>
  <si>
    <t>lukas jurina, narozen 10.01.1981 a s bydlištěm na adrese Mešnická 141, Vřesina, 742 85</t>
  </si>
  <si>
    <t>https://pomoc.ostrava.cz/wp-content/uploads/formidable/2/magistrat-ostrava-2.pdf</t>
  </si>
  <si>
    <t>https://pomoc.ostrava.cz/wp-content/uploads/formidable/2/ob-pruk.pdf</t>
  </si>
  <si>
    <t>c6by4</t>
  </si>
  <si>
    <t>SMO/205733/20</t>
  </si>
  <si>
    <t>74746499</t>
  </si>
  <si>
    <t>Dominika Železná</t>
  </si>
  <si>
    <t>768/95</t>
  </si>
  <si>
    <t>23651573</t>
  </si>
  <si>
    <t>dominika.zelezna@gmail.com</t>
  </si>
  <si>
    <t>254047</t>
  </si>
  <si>
    <t>21170.58</t>
  </si>
  <si>
    <t>Vlivem nařízení vlády jsem zůstala bez příjmu.</t>
  </si>
  <si>
    <t>Dominika</t>
  </si>
  <si>
    <t>Železná</t>
  </si>
  <si>
    <t>1990-07-19</t>
  </si>
  <si>
    <t>Dominika Železná, narozen 19.07.1990 a s bydlištěm na adrese Opavská 768/95, Ostrava, 708 00</t>
  </si>
  <si>
    <t>https://pomoc.ostrava.cz/wp-content/uploads/formidable/2/covidDŽ-1.pdf</t>
  </si>
  <si>
    <t>https://pomoc.ostrava.cz/wp-content/uploads/formidable/2/OPDŽ.pdf</t>
  </si>
  <si>
    <t>y6qu6</t>
  </si>
  <si>
    <t>SMO/206149/20</t>
  </si>
  <si>
    <t>27801047</t>
  </si>
  <si>
    <t>G-Sanita s.r.o.</t>
  </si>
  <si>
    <t>K Turkovu</t>
  </si>
  <si>
    <t>3277/11</t>
  </si>
  <si>
    <t>28391701</t>
  </si>
  <si>
    <t>Ostrava@g-sanita.cz</t>
  </si>
  <si>
    <t>1087431</t>
  </si>
  <si>
    <t>90619.25</t>
  </si>
  <si>
    <t>Na trhu v Ostravě jsme od roku 2007 a nechceme ukončit činnost ani propouštět. Vláda nařídila uzavření prodejny ( stavebnictví ) a tím pádem nemáme tržby které by pokryly finanční náklady na provoz. ( nájem, energie, služby nutné pro komunikaci ....</t>
  </si>
  <si>
    <t>Milaník</t>
  </si>
  <si>
    <t>1968-12-22</t>
  </si>
  <si>
    <t>306/47</t>
  </si>
  <si>
    <t>Petr Milaník, narozen 22.12.1968 a s bydlištěm na adrese Dělnická 306/47, Ostrava-Poruba, 708 00</t>
  </si>
  <si>
    <t>https://pomoc.ostrava.cz/wp-content/uploads/formidable/2/G-Sanita-pomoc-od-Ostravy.pdf</t>
  </si>
  <si>
    <t>https://pomoc.ostrava.cz/wp-content/uploads/formidable/2/OP-Petr-Milaník.pdf</t>
  </si>
  <si>
    <t>hxg68</t>
  </si>
  <si>
    <t>SMO/206373/20</t>
  </si>
  <si>
    <t>25368397</t>
  </si>
  <si>
    <t>KARO EXPORT-IMPORT, spol. s r.o.</t>
  </si>
  <si>
    <t>Těšínská</t>
  </si>
  <si>
    <t>147/467</t>
  </si>
  <si>
    <t>40129112</t>
  </si>
  <si>
    <t>147/1</t>
  </si>
  <si>
    <t>71700</t>
  </si>
  <si>
    <t>Služby v oblasti administrativní správy a služby organizačně hospodářské povahy</t>
  </si>
  <si>
    <t>eva.grenova@karoei.cz</t>
  </si>
  <si>
    <t>2185000</t>
  </si>
  <si>
    <t>182083.33</t>
  </si>
  <si>
    <t>Omezení podnikatelské činnosti z důvodu uzavření hotelů v rámci České republiky, se kterými máme uzavřeny rámcové smlouvy na pronájem prostor pro provádění zkoušek odborné způsobilosti schválené MPSV (jinde zkoušky provádět nesmíme).</t>
  </si>
  <si>
    <t>Eva</t>
  </si>
  <si>
    <t>Grenová</t>
  </si>
  <si>
    <t>jednatelka společnosti</t>
  </si>
  <si>
    <t>1985-08-14</t>
  </si>
  <si>
    <t>Ostrava - Bartovice</t>
  </si>
  <si>
    <t>717 00</t>
  </si>
  <si>
    <t>Eva Grenová, narozen 14.08.1985 a s bydlištěm na adrese Těšínská 147/467, Ostrava - Bartovice, 717 00</t>
  </si>
  <si>
    <t>https://pomoc.ostrava.cz/wp-content/uploads/formidable/2/Žádost-KARO-EI-1.pdf</t>
  </si>
  <si>
    <t>https://pomoc.ostrava.cz/wp-content/uploads/formidable/2/OP-Eva-Grenová.pdf</t>
  </si>
  <si>
    <t>7ozl6</t>
  </si>
  <si>
    <t>SMO/206620/20</t>
  </si>
  <si>
    <t>41024346</t>
  </si>
  <si>
    <t>Pavel Kostka</t>
  </si>
  <si>
    <t>Polní</t>
  </si>
  <si>
    <t>277</t>
  </si>
  <si>
    <t>Háj ve Slezsku</t>
  </si>
  <si>
    <t>39640643</t>
  </si>
  <si>
    <t>Tyršova</t>
  </si>
  <si>
    <t>1250/1</t>
  </si>
  <si>
    <t>pavel-kostka@seznam.cz</t>
  </si>
  <si>
    <t>437540</t>
  </si>
  <si>
    <t>36461.67</t>
  </si>
  <si>
    <t>Uzavření provozovny- automyčky v době nouzového stavu.</t>
  </si>
  <si>
    <t>Pavel</t>
  </si>
  <si>
    <t>Kostka</t>
  </si>
  <si>
    <t>1967-04-25</t>
  </si>
  <si>
    <t>747 92</t>
  </si>
  <si>
    <t>Pavel Kostka, narozen 25.04.1967 a s bydlištěm na adrese Polní 277, Háj ve Slezsku, 747 92</t>
  </si>
  <si>
    <t>https://pomoc.ostrava.cz/wp-content/uploads/formidable/2/SCAN_20200505_161644383.pdf</t>
  </si>
  <si>
    <t>https://pomoc.ostrava.cz/wp-content/uploads/formidable/2/SCAN_20200505_161544316_001.pdf</t>
  </si>
  <si>
    <t>p3238</t>
  </si>
  <si>
    <t>SMO/206672/20</t>
  </si>
  <si>
    <t>25877151</t>
  </si>
  <si>
    <t>LEVANTER s.r.o.</t>
  </si>
  <si>
    <t>Jana Nohy</t>
  </si>
  <si>
    <t>878/2</t>
  </si>
  <si>
    <t>37124281</t>
  </si>
  <si>
    <t>900/1</t>
  </si>
  <si>
    <t>radomir.rusek@levanter.cz</t>
  </si>
  <si>
    <t>918950</t>
  </si>
  <si>
    <t>76579.17</t>
  </si>
  <si>
    <t>V důsledku opatření vlády byla spol. LEVANTER s.r.o. nucena od 14.03. do 24.04.2020 uzavřít provozovnu (prodej jachtařských potřeb) a hlavní činnost (pronájem námořních jachet, praktické kurzy na moři a kondiční plavby) není možné vykonávat dosud.</t>
  </si>
  <si>
    <t>Radomír</t>
  </si>
  <si>
    <t>Rusek</t>
  </si>
  <si>
    <t>1954-06-22</t>
  </si>
  <si>
    <t>Ostrava 25 - Polanka n. O.</t>
  </si>
  <si>
    <t>725 25</t>
  </si>
  <si>
    <t>Radomír Rusek, narozen 22.06.1954 a s bydlištěm na adrese Jana Nohy 878/2, Ostrava 25 - Polanka n. O., 725 25</t>
  </si>
  <si>
    <t>https://pomoc.ostrava.cz/wp-content/uploads/formidable/2/Pomoc-podnikatelům_LEVANTER_200505.pdf</t>
  </si>
  <si>
    <t>https://pomoc.ostrava.cz/wp-content/uploads/formidable/2/OP-Radomír-Rusek_130620.pdf</t>
  </si>
  <si>
    <t>9x6qi</t>
  </si>
  <si>
    <t>SMO/206719/20</t>
  </si>
  <si>
    <t>74623494</t>
  </si>
  <si>
    <t>Burçin Totre</t>
  </si>
  <si>
    <t>Zámecká</t>
  </si>
  <si>
    <t>169/8</t>
  </si>
  <si>
    <t>40218031</t>
  </si>
  <si>
    <t>burcintotre@gmail.com</t>
  </si>
  <si>
    <t>589910</t>
  </si>
  <si>
    <t>49159.17</t>
  </si>
  <si>
    <t>V důsledku krizových opatření vlády mi byla pozastavena obchodní činnost na dobu 6 týdnů, nyní z důvodů čerpání OČR mými zaměstnanci a úbytku zákazníků nemohu činnost vykonávat na 100%, jsem a budu tudíž ve ztrátě.</t>
  </si>
  <si>
    <t>Burcin</t>
  </si>
  <si>
    <t>Totre</t>
  </si>
  <si>
    <t>1985-06-22</t>
  </si>
  <si>
    <t>Burcin Totre, narozen 22.06.1985 a s bydlištěm na adrese Zámecká 169/8, Ostrava, 702 00</t>
  </si>
  <si>
    <t>https://pomoc.ostrava.cz/wp-content/uploads/formidable/2/Scan_20200505_182956.pdf</t>
  </si>
  <si>
    <t>https://pomoc.ostrava.cz/wp-content/uploads/formidable/2/Scan_20200505_183331.pdf</t>
  </si>
  <si>
    <t>6umvm</t>
  </si>
  <si>
    <t>SMO/206741/20</t>
  </si>
  <si>
    <t>46611177</t>
  </si>
  <si>
    <t>Rostislav Knýbel</t>
  </si>
  <si>
    <t>Oty Synka</t>
  </si>
  <si>
    <t>1843/15</t>
  </si>
  <si>
    <t>rostislav.knybel@seznam.cz</t>
  </si>
  <si>
    <t>1782375</t>
  </si>
  <si>
    <t>148531.25</t>
  </si>
  <si>
    <t>Příprava autobusů do provozu,provozní náklady,příprava technického stavu v servise,desinfekce ,přezutí na letní pneu,výměna provozních kapalin.</t>
  </si>
  <si>
    <t>Knýbel</t>
  </si>
  <si>
    <t>1970-04-27</t>
  </si>
  <si>
    <t>Rostislav Knýbel, narozen 27.04.1970 a s bydlištěm na adrese Oty Synka 1843/15, Ostrava Poruba, 708 00</t>
  </si>
  <si>
    <t>https://pomoc.ostrava.cz/wp-content/uploads/formidable/2/Žádost__COVID100_Knýbel.pdf</t>
  </si>
  <si>
    <t>https://pomoc.ostrava.cz/wp-content/uploads/formidable/2/DOKLADY-1.pdf</t>
  </si>
  <si>
    <t>490ff</t>
  </si>
  <si>
    <t>SMO/208485/20</t>
  </si>
  <si>
    <t>73104183</t>
  </si>
  <si>
    <t>Mgr. Hana Proroková</t>
  </si>
  <si>
    <t>Karla Pokorného</t>
  </si>
  <si>
    <t>1292/19</t>
  </si>
  <si>
    <t>33210096</t>
  </si>
  <si>
    <t>hana.prorokova@gmail.com</t>
  </si>
  <si>
    <t>525338</t>
  </si>
  <si>
    <t>43778.17</t>
  </si>
  <si>
    <t>Pracuji jako externí kostymérka pro Českou televizi. Z rozhodnutí generálního ředitele ČT je od 16.3. 2020 do odvolání zastavena výroba veškerých TV projektů včetně toho, na nějž mám smlouvu. Tímto jsem zcela bez příjmu na neurčito.</t>
  </si>
  <si>
    <t>Proroková</t>
  </si>
  <si>
    <t>1974-07-06</t>
  </si>
  <si>
    <t>Hana Proroková, narozen 06.07.1974 a s bydlištěm na adrese Karla Pokorného 1292/19, Ostrava, 708 00</t>
  </si>
  <si>
    <t>https://pomoc.ostrava.cz/wp-content/uploads/formidable/2/Scan-Pomoc-podnikatelum.pdf</t>
  </si>
  <si>
    <t>https://pomoc.ostrava.cz/wp-content/uploads/formidable/2/Scan-OP-3.pdf</t>
  </si>
  <si>
    <t>5vzav</t>
  </si>
  <si>
    <t>SMO/208561/20</t>
  </si>
  <si>
    <t>73031445</t>
  </si>
  <si>
    <t>Renáta Mikulajčíková</t>
  </si>
  <si>
    <t>Bedřicha Václavka</t>
  </si>
  <si>
    <t>982/11</t>
  </si>
  <si>
    <t>35259766</t>
  </si>
  <si>
    <t>Gurťjevova</t>
  </si>
  <si>
    <t>1823/1</t>
  </si>
  <si>
    <t>remi70@seznam.cz</t>
  </si>
  <si>
    <t>275408</t>
  </si>
  <si>
    <t>22950.67</t>
  </si>
  <si>
    <t>Žádost o peněžitou pomoc podávám z důvodu uzavření mých provozoven, které jsem byla nucena uzavřít v důsledku vládního nařízení týkajícího se pandemie koronaviru.</t>
  </si>
  <si>
    <t>Renáta</t>
  </si>
  <si>
    <t>Mikulajčíková</t>
  </si>
  <si>
    <t>1970-06-03</t>
  </si>
  <si>
    <t>Renáta Mikulajčíková, narozen 03.06.1970 a s bydlištěm na adrese Bedřicha Václavka 982/11, Ostrava, 700 30</t>
  </si>
  <si>
    <t>https://pomoc.ostrava.cz/wp-content/uploads/formidable/2/formular_dotace.pdf</t>
  </si>
  <si>
    <t>https://pomoc.ostrava.cz/wp-content/uploads/formidable/2/obcansky_prukaz.pdf</t>
  </si>
  <si>
    <t>ywv79</t>
  </si>
  <si>
    <t>SMO/208558/20</t>
  </si>
  <si>
    <t>60808276</t>
  </si>
  <si>
    <t>Ivana Puffová</t>
  </si>
  <si>
    <t>Na Obvodu</t>
  </si>
  <si>
    <t>1100/45</t>
  </si>
  <si>
    <t>Švabinského</t>
  </si>
  <si>
    <t>19</t>
  </si>
  <si>
    <t>Ostrava - Moravská Ostrava</t>
  </si>
  <si>
    <t>ivanapuffova@centrum.cz</t>
  </si>
  <si>
    <t>549518</t>
  </si>
  <si>
    <t>45793.17</t>
  </si>
  <si>
    <t>Na základě opatření vlády nemohu podnikat, provozovna je dočasně uzavřena. Dělám poradenství pro zdravý životní styl a školící činnost. Prováním analýzy tělesné stavby na analyzéru a měření tělesných proporcí - kontaktní činnost s klientem.</t>
  </si>
  <si>
    <t>Puffová</t>
  </si>
  <si>
    <t>1955-05-15</t>
  </si>
  <si>
    <t>Ostrava - Vítkovice</t>
  </si>
  <si>
    <t>Ivana Puffová, narozen 15.05.1955 a s bydlištěm na adrese Na Obvodu 1100/45, Ostrava - Vítkovice, 703 00</t>
  </si>
  <si>
    <t>https://pomoc.ostrava.cz/wp-content/uploads/formidable/2/2020-05-06-001.pdf</t>
  </si>
  <si>
    <t>https://pomoc.ostrava.cz/wp-content/uploads/formidable/2/2020-05-06-002.pdf</t>
  </si>
  <si>
    <t>h5xad</t>
  </si>
  <si>
    <t>SMO/209184/20</t>
  </si>
  <si>
    <t>25865510</t>
  </si>
  <si>
    <t>MIKO Ostrava, s.r.o.</t>
  </si>
  <si>
    <t>Spojná</t>
  </si>
  <si>
    <t>162/3</t>
  </si>
  <si>
    <t>22192589</t>
  </si>
  <si>
    <t>miko.ostrava@seznam.cz</t>
  </si>
  <si>
    <t>3218301</t>
  </si>
  <si>
    <t>Provozujeme autobusovou dopravu, z důvodu zákazu shromažďování byly zrušeny všechny objednávky, tudíž do dnešního dne od doby vyhlášení nouzového stavu nám autobusy stojí na placeném parkovišti.</t>
  </si>
  <si>
    <t>Kohoutek</t>
  </si>
  <si>
    <t>2020-07-03</t>
  </si>
  <si>
    <t>3</t>
  </si>
  <si>
    <t>Ostrava-Nová Ves</t>
  </si>
  <si>
    <t>https://pomoc.ostrava.cz/wp-content/uploads/formidable/2/Žádost-5-2.pdf</t>
  </si>
  <si>
    <t>https://pomoc.ostrava.cz/wp-content/uploads/formidable/2/OP-Milan-1.pdf</t>
  </si>
  <si>
    <t>fhhqo</t>
  </si>
  <si>
    <t>SMO/209143/20</t>
  </si>
  <si>
    <t>72981733</t>
  </si>
  <si>
    <t>LENKA HAMOVÁ - AUTO NA ÚVĚR</t>
  </si>
  <si>
    <t>[102] - Fyzická osoba podnikající dle živnostenského zákona zapsaná v obchodním rejstříku</t>
  </si>
  <si>
    <t>Sportovní</t>
  </si>
  <si>
    <t>2126/20</t>
  </si>
  <si>
    <t>Vitkovická</t>
  </si>
  <si>
    <t>3299/3a</t>
  </si>
  <si>
    <t>Ostrava, Moravská Ostrava</t>
  </si>
  <si>
    <t>lenkahamova@volny.cz</t>
  </si>
  <si>
    <t>725299</t>
  </si>
  <si>
    <t>60441.58</t>
  </si>
  <si>
    <t>Na základě mimořádných opatření vlády jsem od 12. března 2020 nemohla vykonávat svou podnikatelskou činnost.</t>
  </si>
  <si>
    <t>Hamová</t>
  </si>
  <si>
    <t>1974-04-15</t>
  </si>
  <si>
    <t>Lenka Hamová, narozen 15.04.1974 a s bydlištěm na adrese Sportovní 2126/20, Ostrava - Moravská Ostrava, 702 00</t>
  </si>
  <si>
    <t>https://pomoc.ostrava.cz/wp-content/uploads/formidable/2/První-pomoc-podnikatelům-Hamová.pdf</t>
  </si>
  <si>
    <t>https://pomoc.ostrava.cz/wp-content/uploads/formidable/2/OP-Hamová.pdf</t>
  </si>
  <si>
    <t>ivxbm</t>
  </si>
  <si>
    <t>SMO/209138/20</t>
  </si>
  <si>
    <t>02438348</t>
  </si>
  <si>
    <t>Nastupte si, s.r.o.</t>
  </si>
  <si>
    <t>Chelčického</t>
  </si>
  <si>
    <t>649/10</t>
  </si>
  <si>
    <t>30656688</t>
  </si>
  <si>
    <t>info@nastuptesi.cz</t>
  </si>
  <si>
    <t>4063328</t>
  </si>
  <si>
    <t>338610.67</t>
  </si>
  <si>
    <t>Uzavření provozovny dle nařízení vlády, nulová poptávka po službách přepravy v závislosti na cestovním ruchu (jak ČR tak i zahraničí), uzavření hranic</t>
  </si>
  <si>
    <t>1972-04-17</t>
  </si>
  <si>
    <t>2680/54</t>
  </si>
  <si>
    <t>Martin Šimek, narozen 17.04.1972 a s bydlištěm na adrese Nádražní 2680/54, Ostrava, Moravská Ostrava, 702 00</t>
  </si>
  <si>
    <t>https://pomoc.ostrava.cz/wp-content/uploads/formidable/2/Nastupte-si.pdf</t>
  </si>
  <si>
    <t>https://pomoc.ostrava.cz/wp-content/uploads/formidable/2/Šimek-OP.pdf</t>
  </si>
  <si>
    <t>wwpna</t>
  </si>
  <si>
    <t>SMO/209546/20</t>
  </si>
  <si>
    <t>27795845</t>
  </si>
  <si>
    <t>VIDI reklama s. r. o.</t>
  </si>
  <si>
    <t>38411260</t>
  </si>
  <si>
    <t>U Staré elektrárny</t>
  </si>
  <si>
    <t>1881/1</t>
  </si>
  <si>
    <t>pfefferova@vidi-reklama.cz</t>
  </si>
  <si>
    <t>3600000</t>
  </si>
  <si>
    <t>300000.00</t>
  </si>
  <si>
    <t>Ke dni 13.3.2020 provozovala živnost v provozovně specifikované v této žádosti a na základě Usnesení Vlády České republiky ze dne 14.3.2020 č. 211 jsem provoz v provozovně přerušila.</t>
  </si>
  <si>
    <t>Iva</t>
  </si>
  <si>
    <t>Pfefferová</t>
  </si>
  <si>
    <t>1967-11-25</t>
  </si>
  <si>
    <t>Závoří</t>
  </si>
  <si>
    <t>3021/21</t>
  </si>
  <si>
    <t>Iva Pfefferová, narozen 25.11.1967 a s bydlištěm na adrese Závoří 3021/21, Ostrava, 700 30</t>
  </si>
  <si>
    <t>https://pomoc.ostrava.cz/wp-content/uploads/formidable/2/Žádost-29.pdf</t>
  </si>
  <si>
    <t>https://pomoc.ostrava.cz/wp-content/uploads/formidable/2/OP-124.pdf</t>
  </si>
  <si>
    <t>lpf5p</t>
  </si>
  <si>
    <t>SMO/210389/20</t>
  </si>
  <si>
    <t>04332971</t>
  </si>
  <si>
    <t>Rocklands Wall s.r.o.</t>
  </si>
  <si>
    <t>Výstavní</t>
  </si>
  <si>
    <t>2968/108</t>
  </si>
  <si>
    <t>Vítkovická</t>
  </si>
  <si>
    <t>3252</t>
  </si>
  <si>
    <t>Provozování tělovýchovných a sportovních zařízení a organizování sportovní_x000D_
činnosti</t>
  </si>
  <si>
    <t>jiri.stencl@m-group.cz</t>
  </si>
  <si>
    <t>1613000</t>
  </si>
  <si>
    <t>134416.67</t>
  </si>
  <si>
    <t>Z důvodu pandemie Covid- 19, jsme byli nuceni uzavřít naše provozovny lezecké stěny a trampolínového centra, čímž nám vznikly nemalé ztráty.</t>
  </si>
  <si>
    <t>Štencl</t>
  </si>
  <si>
    <t>1986-05-19</t>
  </si>
  <si>
    <t>1.května</t>
  </si>
  <si>
    <t>266/30</t>
  </si>
  <si>
    <t>Jiří Štencl, narozen 19.05.1986 a s bydlištěm na adrese 1.května 266/30, Ostrava, 725 25</t>
  </si>
  <si>
    <t>https://pomoc.ostrava.cz/wp-content/uploads/formidable/2/IMG_20200507_090448-converted.pdf</t>
  </si>
  <si>
    <t>https://pomoc.ostrava.cz/wp-content/uploads/formidable/2/IMG_20200507_083133-converted-1.pdf</t>
  </si>
  <si>
    <t>g0gk5</t>
  </si>
  <si>
    <t>SMO/210676/20</t>
  </si>
  <si>
    <t>48716880</t>
  </si>
  <si>
    <t>Huy Thong Bui</t>
  </si>
  <si>
    <t>Zdeňka Vavříka</t>
  </si>
  <si>
    <t>3000/5</t>
  </si>
  <si>
    <t>14855435</t>
  </si>
  <si>
    <t>1295/1</t>
  </si>
  <si>
    <t>M.Bujova@seznam.cz</t>
  </si>
  <si>
    <t>3750932</t>
  </si>
  <si>
    <t>312577.67</t>
  </si>
  <si>
    <t>Nazaplacení nájmu a služeb.</t>
  </si>
  <si>
    <t>Bui</t>
  </si>
  <si>
    <t>Huy Thong</t>
  </si>
  <si>
    <t>1962-05-15</t>
  </si>
  <si>
    <t>Ostrava - Bělský les</t>
  </si>
  <si>
    <t>Bui Huy Thong, narozen 15.05.1962 a s bydlištěm na adrese Zdeňka Vavříka 3000/5, Ostrava - Bělský les, 700 30</t>
  </si>
  <si>
    <t>https://pomoc.ostrava.cz/wp-content/uploads/formidable/2/CamScanner-05-06-2020-20.37.15.pdf</t>
  </si>
  <si>
    <t>https://pomoc.ostrava.cz/wp-content/uploads/formidable/2/CamScanner-05-07-2020-09.49.58.pdf</t>
  </si>
  <si>
    <t>enix0</t>
  </si>
  <si>
    <t>SMO/210800/20</t>
  </si>
  <si>
    <t>01510304</t>
  </si>
  <si>
    <t>CONNOX LLC s.r.o.</t>
  </si>
  <si>
    <t>Charvátova</t>
  </si>
  <si>
    <t>1988/3</t>
  </si>
  <si>
    <t>Dr.Martínka</t>
  </si>
  <si>
    <t>1295</t>
  </si>
  <si>
    <t>ucetni@svareci.com</t>
  </si>
  <si>
    <t>1137406</t>
  </si>
  <si>
    <t>94783.83</t>
  </si>
  <si>
    <t>Jelikož se teď pozastavily nasmlouvané zakázky z důvodů COVID-19 firma není schopna udržet provoz firmy (měsíční náklady spojené s podnikáním - mzdy, opravy, nájemné). Rozhodli jsme se tedy využít finanční podporu.</t>
  </si>
  <si>
    <t>Václav</t>
  </si>
  <si>
    <t>Vrtělka</t>
  </si>
  <si>
    <t>1965-08-02</t>
  </si>
  <si>
    <t>Rybná</t>
  </si>
  <si>
    <t>716/24</t>
  </si>
  <si>
    <t>110 00</t>
  </si>
  <si>
    <t>Václav Vrtělka, narozen 02.08.1965 a s bydlištěm na adrese Rybná 716/24, Praha, 110 00</t>
  </si>
  <si>
    <t>https://pomoc.ostrava.cz/wp-content/uploads/formidable/2/první-pomoc-podnikatelům-2.pdf</t>
  </si>
  <si>
    <t>https://pomoc.ostrava.cz/wp-content/uploads/formidable/2/Jednatel-OP.pdf</t>
  </si>
  <si>
    <t>x2gz5</t>
  </si>
  <si>
    <t>SMO/210907/20</t>
  </si>
  <si>
    <t>73103438</t>
  </si>
  <si>
    <t>Abi Totre</t>
  </si>
  <si>
    <t>1248/16</t>
  </si>
  <si>
    <t>28610986</t>
  </si>
  <si>
    <t>info@abitotre.cz</t>
  </si>
  <si>
    <t>3717281</t>
  </si>
  <si>
    <t>309773.42</t>
  </si>
  <si>
    <t>V důsledku krizových opatření vlády mi byla pozastavená činnost na dobu 6 týdnů, a nyní z důvodů úbytků zákazníků nemohu vykonávat svůj činnost na 100%</t>
  </si>
  <si>
    <t>Abi</t>
  </si>
  <si>
    <t>1973-10-06</t>
  </si>
  <si>
    <t>Abi Totre, narozen 06.10.1973 a s bydlištěm na adrese Nádražní 1248/16, Ostrava, 702 00</t>
  </si>
  <si>
    <t>https://pomoc.ostrava.cz/wp-content/uploads/formidable/2/2063_001.pdf</t>
  </si>
  <si>
    <t>https://pomoc.ostrava.cz/wp-content/uploads/formidable/2/2067_001.pdf</t>
  </si>
  <si>
    <t>ruvtc</t>
  </si>
  <si>
    <t>SMO/210918/20</t>
  </si>
  <si>
    <t>03498808</t>
  </si>
  <si>
    <t>Vzdělávací centrum a Dluhová poradna s.r.o.</t>
  </si>
  <si>
    <t>Hlávkova</t>
  </si>
  <si>
    <t>447/5</t>
  </si>
  <si>
    <t>36777699</t>
  </si>
  <si>
    <t>lucie@annatha.cz</t>
  </si>
  <si>
    <t>329585</t>
  </si>
  <si>
    <t>27465.42</t>
  </si>
  <si>
    <t>Jsme akreditovaná osoba pro poskytování služeb v oddlužení, poradnu jsme měli zavřenou, dále vzděláváme pro nezaměstnané Úřadu práce ČR a kurzy byly zrušeny.</t>
  </si>
  <si>
    <t>Lucie</t>
  </si>
  <si>
    <t>Kopecká</t>
  </si>
  <si>
    <t>1971-08-02</t>
  </si>
  <si>
    <t>542/148</t>
  </si>
  <si>
    <t>Lucie Kopecká, narozen 02.08.1971 a s bydlištěm na adrese Nádražní 542/148, Ostrava, 702 00</t>
  </si>
  <si>
    <t>https://pomoc.ostrava.cz/wp-content/uploads/formidable/2/VCDP_žádost.pdf</t>
  </si>
  <si>
    <t>https://pomoc.ostrava.cz/wp-content/uploads/formidable/2/VCDP_OP_Kopecka.pdf</t>
  </si>
  <si>
    <t>umglr</t>
  </si>
  <si>
    <t>SMO/210930/20</t>
  </si>
  <si>
    <t>46607625</t>
  </si>
  <si>
    <t>Petr Januš</t>
  </si>
  <si>
    <t>Gregorova</t>
  </si>
  <si>
    <t>1572/18</t>
  </si>
  <si>
    <t>40299409</t>
  </si>
  <si>
    <t>Pobialova</t>
  </si>
  <si>
    <t>819/1</t>
  </si>
  <si>
    <t>januspetr.ova@seznam.cz</t>
  </si>
  <si>
    <t>715843</t>
  </si>
  <si>
    <t>59653.58</t>
  </si>
  <si>
    <t>Z důvodu pandemie Covid-19 a následných opatření, došlo zcela k zastavení příjmů z podnikatelské činnosti.</t>
  </si>
  <si>
    <t>Januš</t>
  </si>
  <si>
    <t>1964-02-25</t>
  </si>
  <si>
    <t>Petr Januš, narozen 25.02.1964 a s bydlištěm na adrese Gregorova 1572/18, Ostrava, 702 00</t>
  </si>
  <si>
    <t>https://pomoc.ostrava.cz/wp-content/uploads/formidable/2/IMG_20200507_0001.pdf</t>
  </si>
  <si>
    <t>https://pomoc.ostrava.cz/wp-content/uploads/formidable/2/IMG_20200507_0002.pdf</t>
  </si>
  <si>
    <t>nla5k</t>
  </si>
  <si>
    <t>SMO/211947/20</t>
  </si>
  <si>
    <t>73051659</t>
  </si>
  <si>
    <t>Mgr. Jana Studená</t>
  </si>
  <si>
    <t>Jana Škody</t>
  </si>
  <si>
    <t>187/12</t>
  </si>
  <si>
    <t>rajbus@seznam.cz</t>
  </si>
  <si>
    <t>3362114</t>
  </si>
  <si>
    <t>280176.17</t>
  </si>
  <si>
    <t>V důsledku opatření vlády z 03/2020 byla má podnikatelská činnost naprosto pozastavena - provozování příležitostné autobusové dopravy není v současné době možné ani v minimální míře. Většina výdajů však po celé období zůstává.</t>
  </si>
  <si>
    <t>Jana</t>
  </si>
  <si>
    <t>Studená</t>
  </si>
  <si>
    <t>1976-01-17</t>
  </si>
  <si>
    <t>Jana Studená, narozen 17.01.1976 a s bydlištěm na adrese Jana Škody 187/12, Ostrava, 700 30</t>
  </si>
  <si>
    <t>https://pomoc.ostrava.cz/wp-content/uploads/formidable/2/Pomoc-podnikatelům-19.pdf</t>
  </si>
  <si>
    <t>https://pomoc.ostrava.cz/wp-content/uploads/formidable/2/Jana-Studená-OP.pdf</t>
  </si>
  <si>
    <t>pbifg</t>
  </si>
  <si>
    <t>SMO/211957/20</t>
  </si>
  <si>
    <t>68196601</t>
  </si>
  <si>
    <t>Bc. Petra Špornová</t>
  </si>
  <si>
    <t>Loučky</t>
  </si>
  <si>
    <t>2262/25</t>
  </si>
  <si>
    <t>35886748</t>
  </si>
  <si>
    <t>petra.spornova@seznam.cz</t>
  </si>
  <si>
    <t>210000</t>
  </si>
  <si>
    <t>17500.00</t>
  </si>
  <si>
    <t>Hlavní část mého příjmu pochází z moderován akcí, PR kulturních akcí a školení. Z důvodů koronavirových opatření nebylo možné tuto činnost vykonávat.</t>
  </si>
  <si>
    <t>Petra</t>
  </si>
  <si>
    <t>Špornová</t>
  </si>
  <si>
    <t>1967-03-25</t>
  </si>
  <si>
    <t>Petra Špornová, narozen 25.03.1967 a s bydlištěm na adrese Loučky 2262/25, Ostrava-Poruba, 708 00</t>
  </si>
  <si>
    <t>https://pomoc.ostrava.cz/wp-content/uploads/formidable/2/první-pomoc-podnikatelům-PŠ-1.pdf</t>
  </si>
  <si>
    <t>https://pomoc.ostrava.cz/wp-content/uploads/formidable/2/Skener_20200507-2.pdf</t>
  </si>
  <si>
    <t>majolovada</t>
  </si>
  <si>
    <t>7erqg</t>
  </si>
  <si>
    <t>SMO/211964/20</t>
  </si>
  <si>
    <t>03231364</t>
  </si>
  <si>
    <t>Michaela Petrová</t>
  </si>
  <si>
    <t>826/6</t>
  </si>
  <si>
    <t>37349077</t>
  </si>
  <si>
    <t>petrova.michaela99@gmail.com</t>
  </si>
  <si>
    <t>0196194</t>
  </si>
  <si>
    <t>16349.50</t>
  </si>
  <si>
    <t>Uzavření všech plaveckých areálů. Podání žádosti k pokrytí výdajů v osobním životě.</t>
  </si>
  <si>
    <t>Michaela</t>
  </si>
  <si>
    <t>Petrová</t>
  </si>
  <si>
    <t>1996-03-03</t>
  </si>
  <si>
    <t>Michaela Petrová, narozen 03.03.1996 a s bydlištěm na adrese Porubská 826/6, Ostrava-Poruba, 708 00</t>
  </si>
  <si>
    <t>https://pomoc.ostrava.cz/wp-content/uploads/formidable/2/doc1-5.pdf</t>
  </si>
  <si>
    <t>https://pomoc.ostrava.cz/wp-content/uploads/formidable/2/Michaela-Petrová.pdf</t>
  </si>
  <si>
    <t>fl7pd</t>
  </si>
  <si>
    <t>SMO/211982/20</t>
  </si>
  <si>
    <t>J&amp;L Management s.r.o.</t>
  </si>
  <si>
    <t>U Rybníčku</t>
  </si>
  <si>
    <t>1133/1</t>
  </si>
  <si>
    <t>40844903</t>
  </si>
  <si>
    <t>72525</t>
  </si>
  <si>
    <t>janlokaj@icloud.com</t>
  </si>
  <si>
    <t>16787647</t>
  </si>
  <si>
    <t>1398970.58</t>
  </si>
  <si>
    <t>Jako firma obchodující v mezinárodním prostředí, kde stálý kontakt s klienty je zásadní, tak současná situace nemožnosti cestování do zahraničí a celkové pozastavení sportování (sport je hlavní část businessu) je velmi zásadní.</t>
  </si>
  <si>
    <t>Finanční úřad Ostrava III</t>
  </si>
  <si>
    <t>Opavská 6177</t>
  </si>
  <si>
    <t>74A</t>
  </si>
  <si>
    <t>Lokaj</t>
  </si>
  <si>
    <t>Společník</t>
  </si>
  <si>
    <t>1989-02-17</t>
  </si>
  <si>
    <t>U Rybníčku 1133</t>
  </si>
  <si>
    <t>Jan Lokaj, narozen 17.02.1989 a s bydlištěm na adrese U Rybníčku 1133 1, Ostrava, 725 25</t>
  </si>
  <si>
    <t>https://pomoc.ostrava.cz/wp-content/uploads/formidable/2/JL-Management-s.r.o.-DP-2018.pdf</t>
  </si>
  <si>
    <t>https://pomoc.ostrava.cz/wp-content/uploads/formidable/2/Pomoc-podnikatelům-–-První-pomoc-podnikatelům-7.pdf</t>
  </si>
  <si>
    <t>https://pomoc.ostrava.cz/wp-content/uploads/formidable/2/Jan-Lokaj-občanský-průkaz.pdf</t>
  </si>
  <si>
    <t>jaluvkovami</t>
  </si>
  <si>
    <t>bim8d</t>
  </si>
  <si>
    <t>SMO/212012/20</t>
  </si>
  <si>
    <t>18115748</t>
  </si>
  <si>
    <t>Marie Dopitová</t>
  </si>
  <si>
    <t>Matrosovova</t>
  </si>
  <si>
    <t>750/23</t>
  </si>
  <si>
    <t>40249443</t>
  </si>
  <si>
    <t>Tovární</t>
  </si>
  <si>
    <t>2115/1</t>
  </si>
  <si>
    <t>dopitova.m@gmail.com</t>
  </si>
  <si>
    <t>883394</t>
  </si>
  <si>
    <t>73616.17</t>
  </si>
  <si>
    <t>Jelikož vyrábím divadelní a filmové kostýmy a nemůžu z důvodu uzavření divadel a zákaz filmování provádět svou práci, proto žádám o tento dar města děkuji Dopitová</t>
  </si>
  <si>
    <t>Marie</t>
  </si>
  <si>
    <t>Dopitová</t>
  </si>
  <si>
    <t>1955-09-08</t>
  </si>
  <si>
    <t>Marie Dopitová, narozen 08.09.1955 a s bydlištěm na adrese Matrosovova 750/23, Ostrava, 709 00</t>
  </si>
  <si>
    <t>https://pomoc.ostrava.cz/wp-content/uploads/formidable/2/Scan_0015.pdf</t>
  </si>
  <si>
    <t>https://pomoc.ostrava.cz/wp-content/uploads/formidable/2/Scan_0012-1.pdf</t>
  </si>
  <si>
    <t>o1140</t>
  </si>
  <si>
    <t>SMO/212026/20</t>
  </si>
  <si>
    <t>24122271</t>
  </si>
  <si>
    <t>NORFOLK s.r.o.</t>
  </si>
  <si>
    <t>Na příkopě</t>
  </si>
  <si>
    <t>393/11</t>
  </si>
  <si>
    <t>Polanecká</t>
  </si>
  <si>
    <t>43/8</t>
  </si>
  <si>
    <t>Ostrava Svinov</t>
  </si>
  <si>
    <t>Bujnochova.jana@seznam.cz</t>
  </si>
  <si>
    <t>600000</t>
  </si>
  <si>
    <t>50000.00</t>
  </si>
  <si>
    <t>uzavření provozovný, nemožnost zapůjčovaní vozidel a nářádi.</t>
  </si>
  <si>
    <t>Bujnochová</t>
  </si>
  <si>
    <t>1954-05-05</t>
  </si>
  <si>
    <t>Jana Bujnochová, narozen 05.05.1954 a s bydlištěm na adrese Polanecká 43/8, Ostrava Svinov, 721 00</t>
  </si>
  <si>
    <t>https://pomoc.ostrava.cz/wp-content/uploads/formidable/2/zadostostrava.pdf</t>
  </si>
  <si>
    <t>https://pomoc.ostrava.cz/wp-content/uploads/formidable/2/obcanka-bujnochova.pdf</t>
  </si>
  <si>
    <t>g72qv</t>
  </si>
  <si>
    <t>Marcel</t>
  </si>
  <si>
    <t>SMO/212097/20</t>
  </si>
  <si>
    <t>05204542</t>
  </si>
  <si>
    <t>David Výleta</t>
  </si>
  <si>
    <t>Slámova</t>
  </si>
  <si>
    <t>419/26</t>
  </si>
  <si>
    <t>37753348</t>
  </si>
  <si>
    <t>71500</t>
  </si>
  <si>
    <t>david.boproduction@seznam.cz</t>
  </si>
  <si>
    <t>658000</t>
  </si>
  <si>
    <t>54833.33</t>
  </si>
  <si>
    <t>Omezení pracovní činosti vlivem koronaviru</t>
  </si>
  <si>
    <t>Výleta</t>
  </si>
  <si>
    <t>1997-06-05</t>
  </si>
  <si>
    <t>26</t>
  </si>
  <si>
    <t>715 00</t>
  </si>
  <si>
    <t>David Výleta, narozen 05.06.1997 a s bydlištěm na adrese Slámova 26, Ostrava, 715 00</t>
  </si>
  <si>
    <t>https://pomoc.ostrava.cz/wp-content/uploads/formidable/2/Formular-10.pdf</t>
  </si>
  <si>
    <t>https://pomoc.ostrava.cz/wp-content/uploads/formidable/2/OP-172.pdf</t>
  </si>
  <si>
    <t>vafwo</t>
  </si>
  <si>
    <t>SMO/212055/20</t>
  </si>
  <si>
    <t>72989904</t>
  </si>
  <si>
    <t>Kamila Michnová</t>
  </si>
  <si>
    <t>Okružní</t>
  </si>
  <si>
    <t>199</t>
  </si>
  <si>
    <t>Horní Lhota</t>
  </si>
  <si>
    <t>35743728</t>
  </si>
  <si>
    <t>Přemyslovců</t>
  </si>
  <si>
    <t>285/1</t>
  </si>
  <si>
    <t>michnova.k@email.cz</t>
  </si>
  <si>
    <t>675263</t>
  </si>
  <si>
    <t>56271.92</t>
  </si>
  <si>
    <t>nájem, zálohy na služby a energie, ozo, internet, ušlý zisk</t>
  </si>
  <si>
    <t>Michnová</t>
  </si>
  <si>
    <t>1974-02-06</t>
  </si>
  <si>
    <t>747 64</t>
  </si>
  <si>
    <t>Kamila Michnová, narozen 06.02.1974 a s bydlištěm na adrese Okružní 199, Horní Lhota, 747 64</t>
  </si>
  <si>
    <t>https://pomoc.ostrava.cz/wp-content/uploads/formidable/2/Skener_20200509.pdf</t>
  </si>
  <si>
    <t>https://pomoc.ostrava.cz/wp-content/uploads/formidable/2/občanský-průkaz-sken.pdf</t>
  </si>
  <si>
    <t>cq7i</t>
  </si>
  <si>
    <t>SMO/212137/20</t>
  </si>
  <si>
    <t>08725187</t>
  </si>
  <si>
    <t>Barbora Skařupová</t>
  </si>
  <si>
    <t>Na Desátém</t>
  </si>
  <si>
    <t>1762/27</t>
  </si>
  <si>
    <t>39251221</t>
  </si>
  <si>
    <t>skarupova.b@seznam.cz</t>
  </si>
  <si>
    <t>Nebylo podáno ani za rok 2018 ani za rok 2019</t>
  </si>
  <si>
    <t>29786</t>
  </si>
  <si>
    <t>29786.00</t>
  </si>
  <si>
    <t>Uzavření jazykových škol a vzdělávacích institutů, což vedlo k finančním ztrátám.</t>
  </si>
  <si>
    <t>Barbora</t>
  </si>
  <si>
    <t>Skařupová</t>
  </si>
  <si>
    <t>1994-04-20</t>
  </si>
  <si>
    <t>27</t>
  </si>
  <si>
    <t>Moravská Ostrava</t>
  </si>
  <si>
    <t>Barbora Skařupová, narozen 20.04.1994 a s bydlištěm na adrese Na Desátém 27, Moravská Ostrava, 702 00</t>
  </si>
  <si>
    <t>https://pomoc.ostrava.cz/wp-content/uploads/formidable/2/zadost-14.pdf</t>
  </si>
  <si>
    <t>https://pomoc.ostrava.cz/wp-content/uploads/formidable/2/OP-min.pdf</t>
  </si>
  <si>
    <t>macejkovair</t>
  </si>
  <si>
    <t>czhjl</t>
  </si>
  <si>
    <t>SMO/212483/20</t>
  </si>
  <si>
    <t>44200561</t>
  </si>
  <si>
    <t>Jan Riegel</t>
  </si>
  <si>
    <t>Jižní</t>
  </si>
  <si>
    <t>2251/9</t>
  </si>
  <si>
    <t>32400190</t>
  </si>
  <si>
    <t>jan.riegel2@seznam.cz</t>
  </si>
  <si>
    <t>490000</t>
  </si>
  <si>
    <t>40833.33</t>
  </si>
  <si>
    <t>Od 12.3. z důvodu usnesení vlády při zavedení nouzového stavu jsem přerušil veškerou činnost.</t>
  </si>
  <si>
    <t>Riegel</t>
  </si>
  <si>
    <t>1960-09-23</t>
  </si>
  <si>
    <t>Jan Riegel, narozen 23.09.1960 a s bydlištěm na adrese Jižní 2251/9, Ostrava, 700 30</t>
  </si>
  <si>
    <t>https://pomoc.ostrava.cz/wp-content/uploads/formidable/2/podepsana-pomoc-oscv1.pdf</t>
  </si>
  <si>
    <t>https://pomoc.ostrava.cz/wp-content/uploads/formidable/2/96757785_1115988762089840_3115121259889819648_n.pdf</t>
  </si>
  <si>
    <t>4q3l9</t>
  </si>
  <si>
    <t>SMO/213451/20</t>
  </si>
  <si>
    <t>47685867</t>
  </si>
  <si>
    <t>Simona Hartmannová</t>
  </si>
  <si>
    <t>Milíčova</t>
  </si>
  <si>
    <t>1695/17</t>
  </si>
  <si>
    <t>492/1</t>
  </si>
  <si>
    <t>Koupě zboží za účelem jeho dalšího prodeje a prodej</t>
  </si>
  <si>
    <t>simona.hartmannova@seznam.cz</t>
  </si>
  <si>
    <t>311034</t>
  </si>
  <si>
    <t>25919.50</t>
  </si>
  <si>
    <t>od 13.3.2020 uzavřená provozovna z nařízení vlády</t>
  </si>
  <si>
    <t>Simona</t>
  </si>
  <si>
    <t>Hartmannová</t>
  </si>
  <si>
    <t>1968-03-17</t>
  </si>
  <si>
    <t>Simona Hartmannová, narozen 17.03.1968 a s bydlištěm na adrese Milíčova 1695/17, Ostrava, 702 00</t>
  </si>
  <si>
    <t>https://pomoc.ostrava.cz/wp-content/uploads/formidable/2/Žádost-92074702-Hatrmannová.pdf</t>
  </si>
  <si>
    <t>https://pomoc.ostrava.cz/wp-content/uploads/formidable/2/Simona-Hartmannová.pdf</t>
  </si>
  <si>
    <t>j5gyw</t>
  </si>
  <si>
    <t>SMO/213967/20</t>
  </si>
  <si>
    <t>68198191</t>
  </si>
  <si>
    <t>René Basta</t>
  </si>
  <si>
    <t>Radvanická</t>
  </si>
  <si>
    <t>300/83</t>
  </si>
  <si>
    <t>rene.basta@tiscali.cz</t>
  </si>
  <si>
    <t>412358</t>
  </si>
  <si>
    <t>opravy provoz a pojištění aut, pronájem stání taxi, hodnot a objednaných a neodebraných služeb, úvěr a půjčka na auta, WiFi, tel, mzda, energie, nájem, živobytí, provoz masérské služby, reklamní kampaň, atd...</t>
  </si>
  <si>
    <t>René</t>
  </si>
  <si>
    <t>Basta</t>
  </si>
  <si>
    <t>1971-01-29</t>
  </si>
  <si>
    <t>Ostrava - Michálkovice</t>
  </si>
  <si>
    <t>René Basta, narozen 29.01.1971 a s bydlištěm na adrese Radvanická 300/83, Ostrava - Michálkovice, 715 00</t>
  </si>
  <si>
    <t>https://pomoc.ostrava.cz/wp-content/uploads/formidable/2/Pomoc-podnikatelům-23.pdf</t>
  </si>
  <si>
    <t>https://pomoc.ostrava.cz/wp-content/uploads/formidable/2/občanský-průkaz-pomoc-podnikatelům.pdf</t>
  </si>
  <si>
    <t>f5rnu</t>
  </si>
  <si>
    <t>SMO/214326/20</t>
  </si>
  <si>
    <t>74330578</t>
  </si>
  <si>
    <t>David Luzar</t>
  </si>
  <si>
    <t>Opletalova</t>
  </si>
  <si>
    <t>791/4</t>
  </si>
  <si>
    <t>21431203</t>
  </si>
  <si>
    <t>taxi-davidluzar@seznam.cz</t>
  </si>
  <si>
    <t>440861</t>
  </si>
  <si>
    <t>36738.42</t>
  </si>
  <si>
    <t>Ušlí zisk  z duvodu covid 19, Naklady: telefonni naklady na provoz taxislužby,splatka uvěru na auto, zelena linka senior zdarma.</t>
  </si>
  <si>
    <t>Luzar</t>
  </si>
  <si>
    <t>1978-12-21</t>
  </si>
  <si>
    <t>opletalova</t>
  </si>
  <si>
    <t>Ostrava-poruba</t>
  </si>
  <si>
    <t>David Luzar, narozen 21.12.1978 a s bydlištěm na adrese opletalova 791/4, Ostrava-poruba, 708 00</t>
  </si>
  <si>
    <t>https://pomoc.ostrava.cz/wp-content/uploads/formidable/2/CamScanner-05-11-2020-12.58.24-1.pdf</t>
  </si>
  <si>
    <t>https://pomoc.ostrava.cz/wp-content/uploads/formidable/2/CamScanner-05-11-2020-12.06.30-1.pdf</t>
  </si>
  <si>
    <t>2wpu7</t>
  </si>
  <si>
    <t>SMO/214372/20</t>
  </si>
  <si>
    <t>05670721</t>
  </si>
  <si>
    <t>Marek Szuba</t>
  </si>
  <si>
    <t>815/5</t>
  </si>
  <si>
    <t>37302858</t>
  </si>
  <si>
    <t>marek.szuba@seznam.cz</t>
  </si>
  <si>
    <t>263955</t>
  </si>
  <si>
    <t>29328.33</t>
  </si>
  <si>
    <t>Telefon, ušlé příjmy</t>
  </si>
  <si>
    <t>Szuba</t>
  </si>
  <si>
    <t>1979-08-31</t>
  </si>
  <si>
    <t>815</t>
  </si>
  <si>
    <t>Marek Szuba, narozen 31.08.1979 a s bydlištěm na adrese Bohuslava Martinů 815, Ostrava, 708 00</t>
  </si>
  <si>
    <t>https://pomoc.ostrava.cz/wp-content/uploads/formidable/2/První-pomoc-podnikatelům-Szuba-1.pdf</t>
  </si>
  <si>
    <t>https://pomoc.ostrava.cz/wp-content/uploads/formidable/2/Szuba-OP-1.pdf</t>
  </si>
  <si>
    <t>dlqkz</t>
  </si>
  <si>
    <t>SMO/214747/20</t>
  </si>
  <si>
    <t>48903019</t>
  </si>
  <si>
    <t>Ing. Juraj Miklós</t>
  </si>
  <si>
    <t>V Zátiší</t>
  </si>
  <si>
    <t>810/1</t>
  </si>
  <si>
    <t>28790274</t>
  </si>
  <si>
    <t>jmiklos@seznam.cz</t>
  </si>
  <si>
    <t>285456</t>
  </si>
  <si>
    <t>23788.00</t>
  </si>
  <si>
    <t>Z důvodu mimořádného nařízení vlády ČR  příjmy z taxislužby klesly na minimum.</t>
  </si>
  <si>
    <t>Juraj</t>
  </si>
  <si>
    <t>Miklós</t>
  </si>
  <si>
    <t>1963-03-13</t>
  </si>
  <si>
    <t>Ostrava Mariánské - Hory</t>
  </si>
  <si>
    <t>Juraj Miklós, narozen 13.03.1963 a s bydlištěm na adrese V Zátiší 810/1, Ostrava Mariánské - Hory, 709 00</t>
  </si>
  <si>
    <t>https://pomoc.ostrava.cz/wp-content/uploads/formidable/2/2020-05-11-14-34.pdf</t>
  </si>
  <si>
    <t>https://pomoc.ostrava.cz/wp-content/uploads/formidable/2/2020-05-11-14-08.pdf</t>
  </si>
  <si>
    <t>src7l</t>
  </si>
  <si>
    <t>SMO/214851/20</t>
  </si>
  <si>
    <t>46549846</t>
  </si>
  <si>
    <t>Rostislav Lach</t>
  </si>
  <si>
    <t>Junácká</t>
  </si>
  <si>
    <t>1007/52</t>
  </si>
  <si>
    <t>18562562</t>
  </si>
  <si>
    <t>72400</t>
  </si>
  <si>
    <t>rosta.5@seznam.cz</t>
  </si>
  <si>
    <t>754947</t>
  </si>
  <si>
    <t>62912.25</t>
  </si>
  <si>
    <t>V současné době došlo kvůli epidemie COVID k razantnímu omezení mé činnosti.</t>
  </si>
  <si>
    <t>Lach</t>
  </si>
  <si>
    <t>1964-01-07</t>
  </si>
  <si>
    <t>Rostislav Lach, narozen 07.01.1964 a s bydlištěm na adrese Junácká 1007/52, Ostrava, 724 00</t>
  </si>
  <si>
    <t>https://pomoc.ostrava.cz/wp-content/uploads/formidable/2/pomoc-podnikatelum-.pdf</t>
  </si>
  <si>
    <t>https://pomoc.ostrava.cz/wp-content/uploads/formidable/2/OP-1-9.pdf</t>
  </si>
  <si>
    <t>tg4ky</t>
  </si>
  <si>
    <t>SMO/214849/20</t>
  </si>
  <si>
    <t>14579049</t>
  </si>
  <si>
    <t>Jaroslav Říha</t>
  </si>
  <si>
    <t>Cholevova</t>
  </si>
  <si>
    <t>1474/43</t>
  </si>
  <si>
    <t>18437606</t>
  </si>
  <si>
    <t>j3051967@seznam.cz</t>
  </si>
  <si>
    <t>342993</t>
  </si>
  <si>
    <t>28582.75</t>
  </si>
  <si>
    <t>Žádám o podporu v podnikání z důvodu COVID 19</t>
  </si>
  <si>
    <t>Jaroslav</t>
  </si>
  <si>
    <t>Řiha</t>
  </si>
  <si>
    <t>1967-05-30</t>
  </si>
  <si>
    <t>1471/43</t>
  </si>
  <si>
    <t>Jaroslav Řiha, narozen 30.05.1967 a s bydlištěm na adrese Cholevova 1471/43, ostrava, 700 30</t>
  </si>
  <si>
    <t>https://pomoc.ostrava.cz/wp-content/uploads/formidable/2/Odesílání-e-mailu-Kombinace-10.-května-2020.pdf</t>
  </si>
  <si>
    <t>https://pomoc.ostrava.cz/wp-content/uploads/formidable/2/Odesílání-e-mailu-20200504_161011-1.pdf</t>
  </si>
  <si>
    <t>phnu5</t>
  </si>
  <si>
    <t>SMO/215047/20</t>
  </si>
  <si>
    <t>01383388</t>
  </si>
  <si>
    <t>ROTINA - Servis s.r.o.</t>
  </si>
  <si>
    <t>944/277</t>
  </si>
  <si>
    <t>21253602</t>
  </si>
  <si>
    <t>info@jkt.cz</t>
  </si>
  <si>
    <t>3450000</t>
  </si>
  <si>
    <t>287500.00</t>
  </si>
  <si>
    <t>uzavření prodejny z důvodu nařízení vlády</t>
  </si>
  <si>
    <t>Jitřenka</t>
  </si>
  <si>
    <t>Blažková</t>
  </si>
  <si>
    <t>1965-09-12</t>
  </si>
  <si>
    <t>Jitřenka Blažková, narozen 12.09.1965 a s bydlištěm na adrese 28. října 277, Ostrava, 709 00</t>
  </si>
  <si>
    <t>https://pomoc.ostrava.cz/wp-content/uploads/formidable/2/Smlouva.pdf</t>
  </si>
  <si>
    <t>https://pomoc.ostrava.cz/wp-content/uploads/formidable/2/Občanský-průkaz-35.pdf</t>
  </si>
  <si>
    <t>fqcfz</t>
  </si>
  <si>
    <t>SMO/215126/20</t>
  </si>
  <si>
    <t>02542935</t>
  </si>
  <si>
    <t>Bohumil Sláčala</t>
  </si>
  <si>
    <t>Urbančíkova</t>
  </si>
  <si>
    <t>1063/9</t>
  </si>
  <si>
    <t>37728487</t>
  </si>
  <si>
    <t>Jugoslávská</t>
  </si>
  <si>
    <t>3043/38</t>
  </si>
  <si>
    <t>slacala@seznam.cz</t>
  </si>
  <si>
    <t>506321</t>
  </si>
  <si>
    <t>42193.42</t>
  </si>
  <si>
    <t>omezeni cinnosti,ztráta tržeb COVID19.Finance použijí na platy zaměstnanců, nutné provozní náklady k udržení firmy,nájem provozovny,fir.paušál, POV, STK, business leasing, nákup pneu - 5 aut.</t>
  </si>
  <si>
    <t>Bohumil</t>
  </si>
  <si>
    <t>Sláčala</t>
  </si>
  <si>
    <t>1969-01-20</t>
  </si>
  <si>
    <t>Urbančíková</t>
  </si>
  <si>
    <t>Bohumil Sláčala, narozen 20.01.1969 a s bydlištěm na adrese Urbančíková 1063/9, Ostrava, 703 00</t>
  </si>
  <si>
    <t>https://pomoc.ostrava.cz/wp-content/uploads/formidable/2/Sláčala.pdf</t>
  </si>
  <si>
    <t>https://pomoc.ostrava.cz/wp-content/uploads/formidable/2/doc1-10.pdf</t>
  </si>
  <si>
    <t>6x1z7</t>
  </si>
  <si>
    <t>SMO/215128/20</t>
  </si>
  <si>
    <t>68943334</t>
  </si>
  <si>
    <t>Jaroslav Petruška</t>
  </si>
  <si>
    <t>Gajdošova</t>
  </si>
  <si>
    <t>2478/2</t>
  </si>
  <si>
    <t>40118455</t>
  </si>
  <si>
    <t>jaroslavpetruska@icloud.com</t>
  </si>
  <si>
    <t>204828</t>
  </si>
  <si>
    <t>17069.00</t>
  </si>
  <si>
    <t>Podnikatelská činnost na nule - úplné uzavření restaurací a barů, zrušení veškerých kulturních a sportovních akcí.</t>
  </si>
  <si>
    <t>Petruška</t>
  </si>
  <si>
    <t>1974-11-04</t>
  </si>
  <si>
    <t>Ostrava 1</t>
  </si>
  <si>
    <t>Jaroslav Petruška, narozen 04.11.1974 a s bydlištěm na adrese Gajdošova 2478/2, Ostrava 1, 702 00</t>
  </si>
  <si>
    <t>https://pomoc.ostrava.cz/wp-content/uploads/formidable/2/Dokument0-AB.pdf</t>
  </si>
  <si>
    <t>https://pomoc.ostrava.cz/wp-content/uploads/formidable/2/Dokument1-OP-AB.pdf</t>
  </si>
  <si>
    <t>co4mi</t>
  </si>
  <si>
    <t>SMO/215156/20</t>
  </si>
  <si>
    <t>69242674</t>
  </si>
  <si>
    <t>Jan Luzar</t>
  </si>
  <si>
    <t>Krůčkova</t>
  </si>
  <si>
    <t>359/7</t>
  </si>
  <si>
    <t>35762477</t>
  </si>
  <si>
    <t>janluzar.taxisilvie@seznam.cz</t>
  </si>
  <si>
    <t>390000</t>
  </si>
  <si>
    <t>32500.00</t>
  </si>
  <si>
    <t>Ušlí zisk z duvodu covid19, telefonni poplatky, naklady najemneho dispecinku plus inkaso, uvěr na opravu domu</t>
  </si>
  <si>
    <t>1973-04-19</t>
  </si>
  <si>
    <t>Kručkova</t>
  </si>
  <si>
    <t>Jan Luzar, narozen 19.04.1973 a s bydlištěm na adrese Kručkova 359/7, Ostrava-Svinov, 721 00</t>
  </si>
  <si>
    <t>https://pomoc.ostrava.cz/wp-content/uploads/formidable/2/new-doc-2020-05-11-11.57.03_20200511120049.pdf</t>
  </si>
  <si>
    <t>https://pomoc.ostrava.cz/wp-content/uploads/formidable/2/new-doc-2020-05-11-11.53.43_20200511115446.pdf</t>
  </si>
  <si>
    <t>b3dnm</t>
  </si>
  <si>
    <t>SMO/216193/20</t>
  </si>
  <si>
    <t>07898738</t>
  </si>
  <si>
    <t>Bc. Lenka Hartmannová</t>
  </si>
  <si>
    <t>Nad Dvorem</t>
  </si>
  <si>
    <t>893/46</t>
  </si>
  <si>
    <t>37684439</t>
  </si>
  <si>
    <t>71300</t>
  </si>
  <si>
    <t>lenka.krecichova@post.cz</t>
  </si>
  <si>
    <t>795000</t>
  </si>
  <si>
    <t>66250.00</t>
  </si>
  <si>
    <t>Ušlý zisk díky COVID 19</t>
  </si>
  <si>
    <t>1983-01-02</t>
  </si>
  <si>
    <t>Ostrava Heřmanice</t>
  </si>
  <si>
    <t>Lenka Hartmannová, narozen 02.01.1983 a s bydlištěm na adrese Nad Dvorem 893/46, Ostrava Heřmanice, 713 00</t>
  </si>
  <si>
    <t>https://pomoc.ostrava.cz/wp-content/uploads/formidable/2/Žádost-Hartmannová.pdf</t>
  </si>
  <si>
    <t>https://pomoc.ostrava.cz/wp-content/uploads/formidable/2/OP-Hartmannová.pdf</t>
  </si>
  <si>
    <t>q2u4m</t>
  </si>
  <si>
    <t>SMO/216452/20</t>
  </si>
  <si>
    <t>06097057</t>
  </si>
  <si>
    <t>Adéla Musilová</t>
  </si>
  <si>
    <t>Zahradní</t>
  </si>
  <si>
    <t>1696/5</t>
  </si>
  <si>
    <t>Prokešovo nám.</t>
  </si>
  <si>
    <t>5</t>
  </si>
  <si>
    <t>info@kytkyzesrdce.cz</t>
  </si>
  <si>
    <t>420000</t>
  </si>
  <si>
    <t>38181.82</t>
  </si>
  <si>
    <t>Zejména pokrytí nájmu ateliéru - 6088 Kč/ měs. (mohu doložit nájemní smlouvu s Asental), a pokrytí ztrát za období 3-6/20, zrušené svatby a eventy, např. Ostrava Beach Open. Děkuji</t>
  </si>
  <si>
    <t>Adéla</t>
  </si>
  <si>
    <t>Musilová</t>
  </si>
  <si>
    <t>1981-01-13</t>
  </si>
  <si>
    <t>Adéla Musilová, narozen 13.01.1981 a s bydlištěm na adrese Zahradní 1696/5, Ostrava, 702 00</t>
  </si>
  <si>
    <t>https://pomoc.ostrava.cz/wp-content/uploads/formidable/2/Scan_-Musilova.pdf</t>
  </si>
  <si>
    <t>https://pomoc.ostrava.cz/wp-content/uploads/formidable/2/OP-224.pdf</t>
  </si>
  <si>
    <t>qm1yg</t>
  </si>
  <si>
    <t>SMO/215462/20</t>
  </si>
  <si>
    <t>67342124</t>
  </si>
  <si>
    <t>Markéta Stružíková</t>
  </si>
  <si>
    <t>Oskara Motyky</t>
  </si>
  <si>
    <t>2983/1</t>
  </si>
  <si>
    <t>Chov zvířat a jejich výcvik (s výjimkou živočišné výroby)</t>
  </si>
  <si>
    <t>marketa.andy@email.cz</t>
  </si>
  <si>
    <t>264350</t>
  </si>
  <si>
    <t>22029.17</t>
  </si>
  <si>
    <t>Přerušení výkonu samostatně výdělečné činnosti z důvodu krizových a mimořádných opatření přijatých orgány veřejné moci České republiky_x000D_
v souvislosti s rozšířením epidemie onemocnění COVID 19,</t>
  </si>
  <si>
    <t>Stružíková</t>
  </si>
  <si>
    <t>1976-01-13</t>
  </si>
  <si>
    <t>Markéta Stružíková, narozen 13.01.1976 a s bydlištěm na adrese Oskara Motyky 2983/1, Ostrava, 702 00</t>
  </si>
  <si>
    <t>https://pomoc.ostrava.cz/wp-content/uploads/formidable/2/První-pomoc-podnikatelům-38.pdf</t>
  </si>
  <si>
    <t>https://pomoc.ostrava.cz/wp-content/uploads/formidable/2/OP-213.pdf</t>
  </si>
  <si>
    <t>4xegs</t>
  </si>
  <si>
    <t>SMO/216450/20</t>
  </si>
  <si>
    <t>60810637</t>
  </si>
  <si>
    <t>Jana Smolková</t>
  </si>
  <si>
    <t>2564/74</t>
  </si>
  <si>
    <t>37023526</t>
  </si>
  <si>
    <t>náměstí Slovenského národního povstání</t>
  </si>
  <si>
    <t>2012/1</t>
  </si>
  <si>
    <t>smolkovajana@centrum.cz</t>
  </si>
  <si>
    <t>352840</t>
  </si>
  <si>
    <t>29403.33</t>
  </si>
  <si>
    <t>Z důvodu uzavření DK Akord do 25.05.2020 nemohu vykonávat svou podnikatelskou činnost.</t>
  </si>
  <si>
    <t>Smolková</t>
  </si>
  <si>
    <t>1966-07-27</t>
  </si>
  <si>
    <t>Vyškovická</t>
  </si>
  <si>
    <t>74/2564</t>
  </si>
  <si>
    <t>Ostrava Zábřeh</t>
  </si>
  <si>
    <t>Jana Smolková, narozen 27.07.1966 a s bydlištěm na adrese Vyškovická 74/2564, Ostrava Zábřeh, 700 30</t>
  </si>
  <si>
    <t>https://pomoc.ostrava.cz/wp-content/uploads/formidable/2/Zadost-7.pdf</t>
  </si>
  <si>
    <t>https://pomoc.ostrava.cz/wp-content/uploads/formidable/2/OP-226.pdf</t>
  </si>
  <si>
    <t>g5z7u</t>
  </si>
  <si>
    <t>SMO/216634/20</t>
  </si>
  <si>
    <t>01340514</t>
  </si>
  <si>
    <t>Patrik Rajnoch</t>
  </si>
  <si>
    <t>3080/10</t>
  </si>
  <si>
    <t>25303447</t>
  </si>
  <si>
    <t>rajnochpatrik@seznam.cz</t>
  </si>
  <si>
    <t>243300</t>
  </si>
  <si>
    <t>20275.00</t>
  </si>
  <si>
    <t>Z důvodu epidemie COVID 19, nemohu vykonávat svou činnost, která je tvorba svatebních videí.</t>
  </si>
  <si>
    <t>Patrik</t>
  </si>
  <si>
    <t>Rajnoch</t>
  </si>
  <si>
    <t>1989-06-12</t>
  </si>
  <si>
    <t>Patrik Rajnoch, narozen 12.06.1989 a s bydlištěm na adrese Vítkovická 10, Ostrava, 702 00</t>
  </si>
  <si>
    <t>https://pomoc.ostrava.cz/wp-content/uploads/formidable/2/vyplněný-formulář.pdf</t>
  </si>
  <si>
    <t>https://pomoc.ostrava.cz/wp-content/uploads/formidable/2/OP-221.pdf</t>
  </si>
  <si>
    <t>xpf8b</t>
  </si>
  <si>
    <t>SMO/217051/20</t>
  </si>
  <si>
    <t>75841754</t>
  </si>
  <si>
    <t>Antonín Luzar</t>
  </si>
  <si>
    <t>náměstí Družby</t>
  </si>
  <si>
    <t>1239/9</t>
  </si>
  <si>
    <t>18554516</t>
  </si>
  <si>
    <t>sharan003@seznam.cz</t>
  </si>
  <si>
    <t>266366</t>
  </si>
  <si>
    <t>22197.17</t>
  </si>
  <si>
    <t>Z duvodu kovid19 ušlí zisk, náklady na dispečink taxislužby, telefonní náklady</t>
  </si>
  <si>
    <t>Antonín</t>
  </si>
  <si>
    <t>1972-04-12</t>
  </si>
  <si>
    <t>Náměstí Družby</t>
  </si>
  <si>
    <t>Antonín Luzar, narozen 12.04.1972 a s bydlištěm na adrese Náměstí Družby 1239/9, Ostrava-Poruba, 708 00</t>
  </si>
  <si>
    <t>https://pomoc.ostrava.cz/wp-content/uploads/formidable/2/První-pomoc-podnikatelum.pdf</t>
  </si>
  <si>
    <t>https://pomoc.ostrava.cz/wp-content/uploads/formidable/2/OP-Tonda.pdf</t>
  </si>
  <si>
    <t>m6fqt</t>
  </si>
  <si>
    <t>Činnost nebyla zakázána. Neuzavřena provozovna.</t>
  </si>
  <si>
    <t>SMO/217029/20</t>
  </si>
  <si>
    <t>68945043</t>
  </si>
  <si>
    <t>Tomáš Drozd</t>
  </si>
  <si>
    <t>510/182</t>
  </si>
  <si>
    <t>34886769</t>
  </si>
  <si>
    <t>Fotografické služby</t>
  </si>
  <si>
    <t>tomas.drozd@seznam.cz</t>
  </si>
  <si>
    <t>450086</t>
  </si>
  <si>
    <t>37507.17</t>
  </si>
  <si>
    <t>Úbytek zakázek z důvodu vládních nařízení.</t>
  </si>
  <si>
    <t>Drozd</t>
  </si>
  <si>
    <t>1977-07-10</t>
  </si>
  <si>
    <t>182</t>
  </si>
  <si>
    <t>Ostrava - Výškovice</t>
  </si>
  <si>
    <t>Tomáš Drozd, narozen 10.07.1977 a s bydlištěm na adrese Výškovická 182, Ostrava - Výškovice, 700 30</t>
  </si>
  <si>
    <t>https://pomoc.ostrava.cz/wp-content/uploads/formidable/2/formular-zadost-drozd.pdf</t>
  </si>
  <si>
    <t>https://pomoc.ostrava.cz/wp-content/uploads/formidable/2/OP-234.pdf</t>
  </si>
  <si>
    <t>65sor</t>
  </si>
  <si>
    <t>uvedená převažující podnikatelská činnost nebyla dotčena zákazem</t>
  </si>
  <si>
    <t>SMO/217352/20</t>
  </si>
  <si>
    <t>25384589</t>
  </si>
  <si>
    <t>Kasea CZ, s.r.o.</t>
  </si>
  <si>
    <t>551/52</t>
  </si>
  <si>
    <t>40129161</t>
  </si>
  <si>
    <t>agentura@kaseacz.cz</t>
  </si>
  <si>
    <t>1871000</t>
  </si>
  <si>
    <t>155916.67</t>
  </si>
  <si>
    <t>Usnesení vlády ze dne 12. března č. 198, Usnesení vlády ze dne_x000D_
13. března č. 203 - jsme zaměřeni pouze na cizince a vyřizování víz - vše pozastaveno</t>
  </si>
  <si>
    <t>Gabriela</t>
  </si>
  <si>
    <t>Pchálková</t>
  </si>
  <si>
    <t>1983-05-10</t>
  </si>
  <si>
    <t>Kyjovice</t>
  </si>
  <si>
    <t>262</t>
  </si>
  <si>
    <t>747 68</t>
  </si>
  <si>
    <t>Gabriela Pchálková, narozen 10.05.1983 a s bydlištěm na adrese Kyjovice 262, Kyjovice, 747 68</t>
  </si>
  <si>
    <t>https://pomoc.ostrava.cz/wp-content/uploads/formidable/2/Źádost.pdf</t>
  </si>
  <si>
    <t>https://pomoc.ostrava.cz/wp-content/uploads/formidable/2/OP-Pchálková.pdf</t>
  </si>
  <si>
    <t>fsmfr</t>
  </si>
  <si>
    <t>SMO/217403/20</t>
  </si>
  <si>
    <t>62271385</t>
  </si>
  <si>
    <t>Jaroslav Slavík</t>
  </si>
  <si>
    <t>Jana Maluchy</t>
  </si>
  <si>
    <t>216/81</t>
  </si>
  <si>
    <t>27830967</t>
  </si>
  <si>
    <t>jaroslav.slavik@centrum.cz</t>
  </si>
  <si>
    <t>586542</t>
  </si>
  <si>
    <t>48878.50</t>
  </si>
  <si>
    <t>Zavření veškerých ubytovacích a restauračních zařízení. Omezení osobního provozu na letištích v ČR, PL, A. Omezení jak autobusové, tak i  vlakové, osobní přepravy, mezinárodní zrušená úplně. Zavření státních hranic. Tímto jsem omezen k výdělkům.</t>
  </si>
  <si>
    <t>Slavík</t>
  </si>
  <si>
    <t>1970-08-22</t>
  </si>
  <si>
    <t>Ostrava - Jih</t>
  </si>
  <si>
    <t>Jaroslav Slavík, narozen 22.08.1970 a s bydlištěm na adrese Jana Maluchy 216/81, Ostrava - Jih, 700 30</t>
  </si>
  <si>
    <t>https://pomoc.ostrava.cz/wp-content/uploads/formidable/2/formulář-pomoc-podnikatelům-1.pdf</t>
  </si>
  <si>
    <t>https://pomoc.ostrava.cz/wp-content/uploads/formidable/2/občanský-průkaz-17.pdf</t>
  </si>
  <si>
    <t>hqzse</t>
  </si>
  <si>
    <t>SMO/217406/20</t>
  </si>
  <si>
    <t>05520592</t>
  </si>
  <si>
    <t>Aztec man s.r.o.</t>
  </si>
  <si>
    <t>Chrobákova</t>
  </si>
  <si>
    <t>386/12</t>
  </si>
  <si>
    <t>32927301</t>
  </si>
  <si>
    <t>490/3</t>
  </si>
  <si>
    <t>Výroba potravinářských a škrobárenských výrobků</t>
  </si>
  <si>
    <t>cokoladovna@aztecman.cz</t>
  </si>
  <si>
    <t>1518006</t>
  </si>
  <si>
    <t>126500.50</t>
  </si>
  <si>
    <t>Omezení provozu čokoládovny, uzavření míst pro sezení v čokoládovně, výdej čokolád a nápojů přes dveře. Uzavření nebo omezení prodejů u odběratelů.</t>
  </si>
  <si>
    <t>Polášek</t>
  </si>
  <si>
    <t>1978-10-04</t>
  </si>
  <si>
    <t>Martin Polášek, narozen 04.10.1978 a s bydlištěm na adrese Chrobákova 386/12, Ostrava, 724 00</t>
  </si>
  <si>
    <t>https://pomoc.ostrava.cz/wp-content/uploads/formidable/2/ppp.pdf</t>
  </si>
  <si>
    <t>https://pomoc.ostrava.cz/wp-content/uploads/formidable/2/op-60.pdf</t>
  </si>
  <si>
    <t>q33dz</t>
  </si>
  <si>
    <t>SMO/217407/20</t>
  </si>
  <si>
    <t>10630597</t>
  </si>
  <si>
    <t>Jaroslav Černý</t>
  </si>
  <si>
    <t>Větrov</t>
  </si>
  <si>
    <t>464/22</t>
  </si>
  <si>
    <t>40342294</t>
  </si>
  <si>
    <t>777056080@post.cz</t>
  </si>
  <si>
    <t>818336</t>
  </si>
  <si>
    <t>68194.67</t>
  </si>
  <si>
    <t>- nemohu provozovat autodopravu pro více jak 9 osob_x000D_
- přišel jsem o velké množství zakázek spojené s dopravou zahraničních cestovních kanceláří (CZECH TOURISM)_x000D_
- nemožnost zavést pravidelnou linku od 1.4.2020 Ostrava - Katowice letiště</t>
  </si>
  <si>
    <t>Černý</t>
  </si>
  <si>
    <t>majitel</t>
  </si>
  <si>
    <t>1954-02-19</t>
  </si>
  <si>
    <t>Jaroslav Černý, narozen 19.02.1954 a s bydlištěm na adrese Větrov 464/22, Ostrava, 725 29</t>
  </si>
  <si>
    <t>https://pomoc.ostrava.cz/wp-content/uploads/formidable/2/jarda_2020_2.pdf</t>
  </si>
  <si>
    <t>https://pomoc.ostrava.cz/wp-content/uploads/formidable/2/OBCANKA-2.pdf</t>
  </si>
  <si>
    <t>6n0px</t>
  </si>
  <si>
    <t>1491/7</t>
  </si>
  <si>
    <t>Kateřina</t>
  </si>
  <si>
    <t>SMO/217434/20</t>
  </si>
  <si>
    <t>15450082</t>
  </si>
  <si>
    <t>Milan Mauler</t>
  </si>
  <si>
    <t>2265/117</t>
  </si>
  <si>
    <t>25752224</t>
  </si>
  <si>
    <t>3085/2</t>
  </si>
  <si>
    <t>Výroba, instalace, opravy elektrických strojů a přístrojů, elektronických a_x000D_
telekomunikačních zařízení</t>
  </si>
  <si>
    <t>info@satelity-ostrava.cz</t>
  </si>
  <si>
    <t>498692</t>
  </si>
  <si>
    <t>41557.67</t>
  </si>
  <si>
    <t>Žádost podávám z důvodu omezení živnosti. Majitel provozovny nepromíjí žádné platby,proto chci využít vaší pomoci jako možnosti pro zachování živnosti. Děkuji, Mauler.</t>
  </si>
  <si>
    <t>Mauler</t>
  </si>
  <si>
    <t>1967-03-26</t>
  </si>
  <si>
    <t>117/2265</t>
  </si>
  <si>
    <t>Ostrava-Zábřeh</t>
  </si>
  <si>
    <t>Milan Mauler, narozen 26.03.1967 a s bydlištěm na adrese Výškovická 117/2265, Ostrava-Zábřeh, 700 30</t>
  </si>
  <si>
    <t>https://pomoc.ostrava.cz/wp-content/uploads/formidable/2/žádost-Mauler-M..pdf</t>
  </si>
  <si>
    <t>https://pomoc.ostrava.cz/wp-content/uploads/formidable/2/OP-Mauler.pdf</t>
  </si>
  <si>
    <t>bmg0b</t>
  </si>
  <si>
    <t>SMO/217437/20</t>
  </si>
  <si>
    <t>13597353</t>
  </si>
  <si>
    <t>Vít Horák</t>
  </si>
  <si>
    <t>Hlučínská</t>
  </si>
  <si>
    <t>405/202</t>
  </si>
  <si>
    <t>18437568</t>
  </si>
  <si>
    <t>aplvita@seznam.cz</t>
  </si>
  <si>
    <t>223682</t>
  </si>
  <si>
    <t>18640.17</t>
  </si>
  <si>
    <t>z důvodu zastavení podnikání ve službách</t>
  </si>
  <si>
    <t>Vít</t>
  </si>
  <si>
    <t>Horák</t>
  </si>
  <si>
    <t>1965-09-26</t>
  </si>
  <si>
    <t>Hlučínká</t>
  </si>
  <si>
    <t>405/202a</t>
  </si>
  <si>
    <t>Ostrava-Petřkovice</t>
  </si>
  <si>
    <t>Vít Horák, narozen 26.09.1965 a s bydlištěm na adrese Hlučínká 405/202a, Ostrava-Petřkovice, 725 29</t>
  </si>
  <si>
    <t>https://pomoc.ostrava.cz/wp-content/uploads/formidable/2/imagesToPdf_21cedf03769da391d8dbdf3376baa7a3-1.pdf</t>
  </si>
  <si>
    <t>https://pomoc.ostrava.cz/wp-content/uploads/formidable/2/nova-očanka-PDF.pdf</t>
  </si>
  <si>
    <t>fbt5u</t>
  </si>
  <si>
    <t>SMO/217442/20</t>
  </si>
  <si>
    <t>07384866</t>
  </si>
  <si>
    <t>Jakub Horák</t>
  </si>
  <si>
    <t>36494192</t>
  </si>
  <si>
    <t>audi.horak@seznam.cz</t>
  </si>
  <si>
    <t>305840</t>
  </si>
  <si>
    <t>Z duvodu pozastaveni podnikani ve službach</t>
  </si>
  <si>
    <t>Jakub</t>
  </si>
  <si>
    <t>Horak</t>
  </si>
  <si>
    <t>1995-01-13</t>
  </si>
  <si>
    <t>Hlučinska</t>
  </si>
  <si>
    <t>Jakub Horak, narozen 13.01.1995 a s bydlištěm na adrese Hlučinska 405/202a, Ostrava, 725 29</t>
  </si>
  <si>
    <t>https://pomoc.ostrava.cz/wp-content/uploads/formidable/2/imagesToPdf_07aa49ea6d20b4ab80e20ad7478cb514.pdf</t>
  </si>
  <si>
    <t>https://pomoc.ostrava.cz/wp-content/uploads/formidable/2/imagesToPdf_8f356786b70637801f1b4e0ff95c095f.pdf</t>
  </si>
  <si>
    <t>6i159</t>
  </si>
  <si>
    <t>SMO/217462/20</t>
  </si>
  <si>
    <t>88391175</t>
  </si>
  <si>
    <t>Martin Koky</t>
  </si>
  <si>
    <t>Pavlovova</t>
  </si>
  <si>
    <t>1628/71</t>
  </si>
  <si>
    <t>22149494</t>
  </si>
  <si>
    <t>cleo10@seznam.cz</t>
  </si>
  <si>
    <t>186672</t>
  </si>
  <si>
    <t>15556.00</t>
  </si>
  <si>
    <t>Výrazné omezení z důvodu COVID 19</t>
  </si>
  <si>
    <t>Koky</t>
  </si>
  <si>
    <t>1970-10-07</t>
  </si>
  <si>
    <t>Martin Koky, narozen 07.10.1970 a s bydlištěm na adrese Pavlovova 1628/71, Ostrava, 700 30</t>
  </si>
  <si>
    <t>https://pomoc.ostrava.cz/wp-content/uploads/formidable/2/Koky-nové-1.pdf</t>
  </si>
  <si>
    <t>https://pomoc.ostrava.cz/wp-content/uploads/formidable/2/Občanka-10.pdf</t>
  </si>
  <si>
    <t>sm2qm</t>
  </si>
  <si>
    <t>SMO/217469/20</t>
  </si>
  <si>
    <t>01320360</t>
  </si>
  <si>
    <t>Eva Šimaňoková</t>
  </si>
  <si>
    <t>1682/9</t>
  </si>
  <si>
    <t>21006015</t>
  </si>
  <si>
    <t>simanokova@stravaprovas.cz</t>
  </si>
  <si>
    <t>489176</t>
  </si>
  <si>
    <t>40764.67</t>
  </si>
  <si>
    <t>provozovna je zavřená od 12.3.2020 doposud. V tuto chvíli dochází k velkým ekonomickým propadům nejen pro mé děti a jako samoživitelka, tímto o podporu žádám.  děkuji Šimaňoková</t>
  </si>
  <si>
    <t>Šimaňoková</t>
  </si>
  <si>
    <t>1979-10-14</t>
  </si>
  <si>
    <t>Eva Šimaňoková, narozen 14.10.1979 a s bydlištěm na adrese Podroužkova 1682/9, Ostrava-Poruba, 708 00</t>
  </si>
  <si>
    <t>https://pomoc.ostrava.cz/wp-content/uploads/formidable/2/zadost-OV.pdf</t>
  </si>
  <si>
    <t>https://pomoc.ostrava.cz/wp-content/uploads/formidable/2/OP-249.pdf</t>
  </si>
  <si>
    <t>x8u89</t>
  </si>
  <si>
    <t>SMO/217473/20</t>
  </si>
  <si>
    <t>12474967</t>
  </si>
  <si>
    <t>Martin Ščígel</t>
  </si>
  <si>
    <t>Ječmínkova</t>
  </si>
  <si>
    <t>1166/40</t>
  </si>
  <si>
    <t>40115990</t>
  </si>
  <si>
    <t>marzas1111@seznam.cz</t>
  </si>
  <si>
    <t>825333</t>
  </si>
  <si>
    <t>68777.75</t>
  </si>
  <si>
    <t>Kompenzace ušlého zisku.</t>
  </si>
  <si>
    <t>Ščígel</t>
  </si>
  <si>
    <t>1964-03-20</t>
  </si>
  <si>
    <t>Ostrava - Stará Bělá</t>
  </si>
  <si>
    <t>Martin Ščígel, narozen 20.03.1964 a s bydlištěm na adrese Ječmínkova 1166/40, Ostrava - Stará Bělá, 724 00</t>
  </si>
  <si>
    <t>https://pomoc.ostrava.cz/wp-content/uploads/formidable/2/formulář-18.pdf</t>
  </si>
  <si>
    <t>https://pomoc.ostrava.cz/wp-content/uploads/formidable/2/průkaz-1.pdf</t>
  </si>
  <si>
    <t>52bip</t>
  </si>
  <si>
    <t>SMO/217509/20</t>
  </si>
  <si>
    <t>12478971</t>
  </si>
  <si>
    <t>Pavla Blažková</t>
  </si>
  <si>
    <t>Josefa Kainara</t>
  </si>
  <si>
    <t>927/10</t>
  </si>
  <si>
    <t>13722254</t>
  </si>
  <si>
    <t>V Závětří</t>
  </si>
  <si>
    <t>1001/32</t>
  </si>
  <si>
    <t>blazkova@salonkarina.cz</t>
  </si>
  <si>
    <t>470878</t>
  </si>
  <si>
    <t>39239.83</t>
  </si>
  <si>
    <t>Nucené uzavření provozovny z důvodu pandemie. Ztráta příjmů 100%.</t>
  </si>
  <si>
    <t>OSVČ</t>
  </si>
  <si>
    <t>1968-07-12</t>
  </si>
  <si>
    <t>Pavla Blažková, narozen 12.07.1968 a s bydlištěm na adrese Josefa Kainara 927/10, Ostrava, 721 00</t>
  </si>
  <si>
    <t>https://pomoc.ostrava.cz/wp-content/uploads/formidable/2/formular-8.pdf</t>
  </si>
  <si>
    <t>https://pomoc.ostrava.cz/wp-content/uploads/formidable/2/OP-251.pdf</t>
  </si>
  <si>
    <t>pwc8q</t>
  </si>
  <si>
    <t>SMO/217518/20</t>
  </si>
  <si>
    <t>48715069</t>
  </si>
  <si>
    <t>Ing. Tomáš Puff</t>
  </si>
  <si>
    <t>24922510</t>
  </si>
  <si>
    <t>isc@centrum.cz</t>
  </si>
  <si>
    <t>422902</t>
  </si>
  <si>
    <t>35241.83</t>
  </si>
  <si>
    <t>Osobní kontakt s klienty, individuální poradenství a kurzy správného stravování a pohybu, uvedení teorie do praxe a sledování výsledků na analyzéru, měření tělesných proporcí - kontaktní činnost. Od zavedení opatření pozastaveno.</t>
  </si>
  <si>
    <t>Puff</t>
  </si>
  <si>
    <t>1953-04-03</t>
  </si>
  <si>
    <t>Tomáš Puff, narozen 03.04.1953 a s bydlištěm na adrese Na Obvodu 1100/45, Ostrava Vítkovice, 703 00</t>
  </si>
  <si>
    <t>https://pomoc.ostrava.cz/wp-content/uploads/formidable/2/zadost-23.pdf</t>
  </si>
  <si>
    <t>https://pomoc.ostrava.cz/wp-content/uploads/formidable/2/op-64.pdf</t>
  </si>
  <si>
    <t>fl2fr</t>
  </si>
  <si>
    <t>SMO/215141/20</t>
  </si>
  <si>
    <t>48431494</t>
  </si>
  <si>
    <t>MUDr. Kateřina Formánková</t>
  </si>
  <si>
    <t>Křižíkova</t>
  </si>
  <si>
    <t>254/13</t>
  </si>
  <si>
    <t>36831181</t>
  </si>
  <si>
    <t>formankovak@gmail.com</t>
  </si>
  <si>
    <t>974352</t>
  </si>
  <si>
    <t>81196.00</t>
  </si>
  <si>
    <t>Na základě vládního usnesení jsem nemohla vykonávat svou podnikatelskou činnost</t>
  </si>
  <si>
    <t>Formánková</t>
  </si>
  <si>
    <t>1958-11-01</t>
  </si>
  <si>
    <t>Ostrava 2</t>
  </si>
  <si>
    <t>Kateřina Formánková, narozen 01.11.1958 a s bydlištěm na adrese Křižíkova 254/13, Ostrava 2, 702 00</t>
  </si>
  <si>
    <t>https://pomoc.ostrava.cz/wp-content/uploads/formidable/2/2020-05-13_002936.pdf</t>
  </si>
  <si>
    <t>https://pomoc.ostrava.cz/wp-content/uploads/formidable/2/Scan-OP-10.pdf</t>
  </si>
  <si>
    <t>20tbq</t>
  </si>
  <si>
    <t>SMO/217788/20</t>
  </si>
  <si>
    <t>73242683</t>
  </si>
  <si>
    <t>Pavel Kareš</t>
  </si>
  <si>
    <t>1432/23</t>
  </si>
  <si>
    <t>36269334</t>
  </si>
  <si>
    <t>karespavel@gmail.com</t>
  </si>
  <si>
    <t>450832</t>
  </si>
  <si>
    <t>37569.33</t>
  </si>
  <si>
    <t>Zákaz konání všech kulturních a sportovních akcí.</t>
  </si>
  <si>
    <t>Kareš</t>
  </si>
  <si>
    <t>1973-09-15</t>
  </si>
  <si>
    <t>Pavel Kareš, narozen 15.09.1973 a s bydlištěm na adrese Pobialova 1432/23, Ostrava, 702 00</t>
  </si>
  <si>
    <t>https://pomoc.ostrava.cz/wp-content/uploads/formidable/2/Sken-13.-5.-2020.pdf</t>
  </si>
  <si>
    <t>https://pomoc.ostrava.cz/wp-content/uploads/formidable/2/obcanka-16.pdf</t>
  </si>
  <si>
    <t>wrnhk</t>
  </si>
  <si>
    <t>SMO/218155/20</t>
  </si>
  <si>
    <t>88558916</t>
  </si>
  <si>
    <t>Alžbeta Andrýsková</t>
  </si>
  <si>
    <t>Zimmlerova</t>
  </si>
  <si>
    <t>2888/37</t>
  </si>
  <si>
    <t>40531290</t>
  </si>
  <si>
    <t>eroplan67@seznam.cz</t>
  </si>
  <si>
    <t>292711</t>
  </si>
  <si>
    <t>24392.58</t>
  </si>
  <si>
    <t>Omezení činnosti, výpadek příjmů z důvodu mimořádných opatření vlády České republiky.</t>
  </si>
  <si>
    <t>Alžběta</t>
  </si>
  <si>
    <t>Andrýsková</t>
  </si>
  <si>
    <t>1967-04-07</t>
  </si>
  <si>
    <t>37/2888</t>
  </si>
  <si>
    <t>Alžběta Andrýsková, narozen 07.04.1967 a s bydlištěm na adrese Zimmlerova 37/2888, Ostrava, 700 30</t>
  </si>
  <si>
    <t>https://pomoc.ostrava.cz/wp-content/uploads/formidable/2/joinPdf_b8cef9c115fffe0267427862058981c7.pdf</t>
  </si>
  <si>
    <t>https://pomoc.ostrava.cz/wp-content/uploads/formidable/2/joinPdf_13a4d5d399111e206c37a1980ab94305.pdf</t>
  </si>
  <si>
    <t>yrwul</t>
  </si>
  <si>
    <t>SMO/218148/20</t>
  </si>
  <si>
    <t>28639626</t>
  </si>
  <si>
    <t>CZ Exotic Plants, spol. s r.o.</t>
  </si>
  <si>
    <t>U Důlňáku</t>
  </si>
  <si>
    <t>466/79</t>
  </si>
  <si>
    <t>40439525</t>
  </si>
  <si>
    <t>radek@zeleneudoli.cz</t>
  </si>
  <si>
    <t>uzavření provozovny, znemožnění osobních nákupů, znemožnění naskladnění zboží pro hlavní zahradnickou sezónu, pokles prodejů na minimum, běžící náklady - poplatky, nájmy, energie, mzdy</t>
  </si>
  <si>
    <t>Kuťák</t>
  </si>
  <si>
    <t>1973-08-14</t>
  </si>
  <si>
    <t>Radomír Kuťák, narozen 14.08.1973 a s bydlištěm na adrese U Důlňáku 466/79, Ostrava, 717 00</t>
  </si>
  <si>
    <t>https://pomoc.ostrava.cz/wp-content/uploads/formidable/2/žádost-43.pdf</t>
  </si>
  <si>
    <t>https://pomoc.ostrava.cz/wp-content/uploads/formidable/2/obcanka-17.pdf</t>
  </si>
  <si>
    <t>5oum0</t>
  </si>
  <si>
    <t>SMO/218820/20</t>
  </si>
  <si>
    <t>41079451</t>
  </si>
  <si>
    <t>Ladislav Rumánek</t>
  </si>
  <si>
    <t>Svojsíkova</t>
  </si>
  <si>
    <t>1592/3</t>
  </si>
  <si>
    <t>21187712</t>
  </si>
  <si>
    <t>l.rum@seznam.cz</t>
  </si>
  <si>
    <t>1776851</t>
  </si>
  <si>
    <t>148070.92</t>
  </si>
  <si>
    <t>Provozuji taxislužbu, ale tržby jsou zanedbatelné a má hlavní činnost - seniortaxi pro Porubu, úplně uzavřená._x000D_
Ovšem auta se musí splácet a nájemné za parkovací místa se také musí platit, z toho důvodu žádám o peněžitou _x000D_
pomoc.</t>
  </si>
  <si>
    <t>Ladislav</t>
  </si>
  <si>
    <t>Rumánek</t>
  </si>
  <si>
    <t>1963-05-27</t>
  </si>
  <si>
    <t>1592</t>
  </si>
  <si>
    <t>Ladislav Rumánek, narozen 27.05.1963 a s bydlištěm na adrese Svojsíkova 1592, Ostrava - Poruba, 708 00</t>
  </si>
  <si>
    <t>https://pomoc.ostrava.cz/wp-content/uploads/formidable/2/žádost-52.pdf</t>
  </si>
  <si>
    <t>https://pomoc.ostrava.cz/wp-content/uploads/formidable/2/op-69.pdf</t>
  </si>
  <si>
    <t>xclk7</t>
  </si>
  <si>
    <t>SMO/218906/20</t>
  </si>
  <si>
    <t>07506627</t>
  </si>
  <si>
    <t>SIBRI s.r.o.</t>
  </si>
  <si>
    <t>Alejnikovova</t>
  </si>
  <si>
    <t>1526/1</t>
  </si>
  <si>
    <t>Zkrácená</t>
  </si>
  <si>
    <t>2703</t>
  </si>
  <si>
    <t>info@sibri.cz</t>
  </si>
  <si>
    <t>2110202</t>
  </si>
  <si>
    <t>175850.17</t>
  </si>
  <si>
    <t>Pronajímáme projekční,ozvuč. a světelné techniku vč. obsluhy pro konfer. a spol. akce. 95% akcí je navázána na konf.centr.hot.Clarion. Uzavřením jsme přišli o všechny příjmy (prům 150-200tis/měs ,nákl.jsou cca 25tis/měs.+mzda. Konfer. začnou od září.</t>
  </si>
  <si>
    <t>Lehen</t>
  </si>
  <si>
    <t>1974-05-01</t>
  </si>
  <si>
    <t>Jiří Lehen, narozen 01.05.1974 a s bydlištěm na adrese Alejnikovova 1526/1, Ostrava Zábřeh, 700 30</t>
  </si>
  <si>
    <t>https://pomoc.ostrava.cz/wp-content/uploads/formidable/2/žádost-53.pdf</t>
  </si>
  <si>
    <t>https://pomoc.ostrava.cz/wp-content/uploads/formidable/2/OP-261.pdf</t>
  </si>
  <si>
    <t>ynhgk</t>
  </si>
  <si>
    <t>SMO/218910/20</t>
  </si>
  <si>
    <t>42878772</t>
  </si>
  <si>
    <t>Martin Adámek</t>
  </si>
  <si>
    <t>Havanská</t>
  </si>
  <si>
    <t>785/3</t>
  </si>
  <si>
    <t>35658411</t>
  </si>
  <si>
    <t>m.adamekbus@seznam.cz</t>
  </si>
  <si>
    <t>307472</t>
  </si>
  <si>
    <t>25622.67</t>
  </si>
  <si>
    <t>Znemožněná podnikatelská činnost z důvodu nařízení nouzového stavu Vládou ČR k onemocnění COVID-19.</t>
  </si>
  <si>
    <t>Adámek</t>
  </si>
  <si>
    <t>1961-12-23</t>
  </si>
  <si>
    <t>Martin Adámek, narozen 23.12.1961 a s bydlištěm na adrese Havanská 785/3, Ostrava - Poruba, 708 00</t>
  </si>
  <si>
    <t>https://pomoc.ostrava.cz/wp-content/uploads/formidable/2/Zadost-Adamek-Martin.pdf</t>
  </si>
  <si>
    <t>https://pomoc.ostrava.cz/wp-content/uploads/formidable/2/OP-Adamek-Martin.pdf</t>
  </si>
  <si>
    <t>xl6i8</t>
  </si>
  <si>
    <t>SMO/219141/20</t>
  </si>
  <si>
    <t>28618203</t>
  </si>
  <si>
    <t>SNABYTEK COMPANY s.r.o.</t>
  </si>
  <si>
    <t>Ve Statku</t>
  </si>
  <si>
    <t>1966/2</t>
  </si>
  <si>
    <t>Hlučín</t>
  </si>
  <si>
    <t>28.října</t>
  </si>
  <si>
    <t>153</t>
  </si>
  <si>
    <t>info@snabytek.com</t>
  </si>
  <si>
    <t>15420000</t>
  </si>
  <si>
    <t>1285000.00</t>
  </si>
  <si>
    <t>Naše provozovny byly na základě opatření vlády uzavřeny. Byly jsme tak odříznuti od příjmu. Žádného ze zaměstnanců jsme doposud nepropustili.</t>
  </si>
  <si>
    <t>Územní pracoviště v Hlučíně</t>
  </si>
  <si>
    <t>Čs. armády</t>
  </si>
  <si>
    <t>52/1</t>
  </si>
  <si>
    <t>Miketa</t>
  </si>
  <si>
    <t>1988-09-25</t>
  </si>
  <si>
    <t>Okrajová</t>
  </si>
  <si>
    <t>1677/36</t>
  </si>
  <si>
    <t>748 01</t>
  </si>
  <si>
    <t>Jan Miketa, narozen 25.09.1988 a s bydlištěm na adrese Okrajová 1677/36, Hlučín, 748 01</t>
  </si>
  <si>
    <t>https://pomoc.ostrava.cz/wp-content/uploads/formidable/2/DPPDP8-0028618203-20190409-005203.pdf</t>
  </si>
  <si>
    <t>https://pomoc.ostrava.cz/wp-content/uploads/formidable/2/žádost-město-ostrava-o-fin-pomoc.pdf</t>
  </si>
  <si>
    <t>https://pomoc.ostrava.cz/wp-content/uploads/formidable/2/občanka-1-2.pdf</t>
  </si>
  <si>
    <t>m4wzu</t>
  </si>
  <si>
    <t>SMO/219135/20</t>
  </si>
  <si>
    <t>73901296</t>
  </si>
  <si>
    <t>Petr Bukovič</t>
  </si>
  <si>
    <t>Oráčova</t>
  </si>
  <si>
    <t>1326/1</t>
  </si>
  <si>
    <t>18440562</t>
  </si>
  <si>
    <t>buki-taxi@seznam.cz</t>
  </si>
  <si>
    <t>298155</t>
  </si>
  <si>
    <t>24846.25</t>
  </si>
  <si>
    <t>Z důvodů uzavření hotelů a letiště Leoše Janáčka, které obsluhuji jako taxi služba.</t>
  </si>
  <si>
    <t>Bukovič</t>
  </si>
  <si>
    <t>1964-08-28</t>
  </si>
  <si>
    <t>Petr Bukovič, narozen 28.08.1964 a s bydlištěm na adrese Oráčova 1326/1, Ostrava, 700 30</t>
  </si>
  <si>
    <t>https://pomoc.ostrava.cz/wp-content/uploads/formidable/2/formular-13.pdf</t>
  </si>
  <si>
    <t>https://pomoc.ostrava.cz/wp-content/uploads/formidable/2/obcanka-20.pdf</t>
  </si>
  <si>
    <t>3jzhm</t>
  </si>
  <si>
    <t>SMO/219274/20</t>
  </si>
  <si>
    <t>76131939</t>
  </si>
  <si>
    <t>Zuzana Švancerová, DiS.</t>
  </si>
  <si>
    <t>Anny Letenské</t>
  </si>
  <si>
    <t>725/30</t>
  </si>
  <si>
    <t>32057477</t>
  </si>
  <si>
    <t>zuzana@dotekyzrozeni.cz</t>
  </si>
  <si>
    <t>272558</t>
  </si>
  <si>
    <t>22713.17</t>
  </si>
  <si>
    <t>Na základě rozhodnutí vlády jsem nemohla vykonávat praxi komunitní porodní asistentky. Bylo mi znemožněno doprovázet ženy do zdravotnických zařízení a pořádat předporodní kurzy a poradny.</t>
  </si>
  <si>
    <t>Švancerová</t>
  </si>
  <si>
    <t>1979-10-25</t>
  </si>
  <si>
    <t>Ostrava-Polanka</t>
  </si>
  <si>
    <t>Zuzana Švancerová, narozen 25.10.1979 a s bydlištěm na adrese Anny Letenské 725/30, Ostrava-Polanka, 725 25</t>
  </si>
  <si>
    <t>https://pomoc.ostrava.cz/wp-content/uploads/formidable/2/Sken-2-1.pdf</t>
  </si>
  <si>
    <t>https://pomoc.ostrava.cz/wp-content/uploads/formidable/2/Sken-.pdf</t>
  </si>
  <si>
    <t>9tweb</t>
  </si>
  <si>
    <t>SMO/219460/20</t>
  </si>
  <si>
    <t>18493556</t>
  </si>
  <si>
    <t>Taťána Terezie Gärtnerová</t>
  </si>
  <si>
    <t>Jubilejní</t>
  </si>
  <si>
    <t>292/32</t>
  </si>
  <si>
    <t>40116144</t>
  </si>
  <si>
    <t>1471/57</t>
  </si>
  <si>
    <t>zuzi-tana@seznam.cz</t>
  </si>
  <si>
    <t>860000</t>
  </si>
  <si>
    <t>71666.67</t>
  </si>
  <si>
    <t>Nejdříve zavřeno, následovně minimální zájem o naše výrobky a služby, zrušené zakázky.</t>
  </si>
  <si>
    <t>Taťána Terezie</t>
  </si>
  <si>
    <t>Gärtnerová</t>
  </si>
  <si>
    <t>1963-05-05</t>
  </si>
  <si>
    <t>Hrabůvka</t>
  </si>
  <si>
    <t>Taťána Terezie Gärtnerová, narozen 05.05.1963 a s bydlištěm na adrese Jubilejní 292/32, Hrabůvka, 700 30</t>
  </si>
  <si>
    <t>https://pomoc.ostrava.cz/wp-content/uploads/formidable/2/Scan2-3.pdf</t>
  </si>
  <si>
    <t>https://pomoc.ostrava.cz/wp-content/uploads/formidable/2/Scan20001.pdf</t>
  </si>
  <si>
    <t>5rwus</t>
  </si>
  <si>
    <t>SMO/219610/20</t>
  </si>
  <si>
    <t>02136155</t>
  </si>
  <si>
    <t>Miroslav Magnus</t>
  </si>
  <si>
    <t>Klidná</t>
  </si>
  <si>
    <t>453/22</t>
  </si>
  <si>
    <t>31300326</t>
  </si>
  <si>
    <t>Stromovka</t>
  </si>
  <si>
    <t>1852/33</t>
  </si>
  <si>
    <t>mirekmagnus@seznam.cz</t>
  </si>
  <si>
    <t>1565081</t>
  </si>
  <si>
    <t>130423.42</t>
  </si>
  <si>
    <t>Z důvodu nařízení vlády kvůli viru COVID-19 jsme museli uzavřít provozovnu a bylo nám znemožněno podnikání!</t>
  </si>
  <si>
    <t>Miroslav</t>
  </si>
  <si>
    <t>Magnus</t>
  </si>
  <si>
    <t>1967-08-24</t>
  </si>
  <si>
    <t>Ostrava-Muglinov</t>
  </si>
  <si>
    <t>712 00</t>
  </si>
  <si>
    <t>Miroslav Magnus, narozen 24.08.1967 a s bydlištěm na adrese Klidná 453/22, Ostrava-Muglinov, 712 00</t>
  </si>
  <si>
    <t>https://pomoc.ostrava.cz/wp-content/uploads/formidable/2/joinPdf_822ab9631a7e4ca951ee13f28cbcc9f1.pdf</t>
  </si>
  <si>
    <t>https://pomoc.ostrava.cz/wp-content/uploads/formidable/2/joinPdf_a5bdedb3202d9976245c44d8ae202fab.pdf</t>
  </si>
  <si>
    <t>oix7v</t>
  </si>
  <si>
    <t>SMO/219720/20</t>
  </si>
  <si>
    <t>01561120</t>
  </si>
  <si>
    <t>David Pargač</t>
  </si>
  <si>
    <t>Rožnovská</t>
  </si>
  <si>
    <t>347</t>
  </si>
  <si>
    <t>Frenštát pod Radhoštěm</t>
  </si>
  <si>
    <t>1003/49</t>
  </si>
  <si>
    <t>Poskytování tělovýchovných a sportovních služeb v oblasti fitness</t>
  </si>
  <si>
    <t>davidpargac@gmail.com</t>
  </si>
  <si>
    <t>350000</t>
  </si>
  <si>
    <t>29166.67</t>
  </si>
  <si>
    <t>Uzavření provozovny Simply fitness z důvodu opatření COVID 19. Po omezeném otevření provozovny zákazníci z opatrnosti taky nechodí. Ve fitness podnikám od roku 2013 a bydlím v podnájmu na adrese Bohumínská 446/59, Ostrava od roku 2013.</t>
  </si>
  <si>
    <t>Pargač</t>
  </si>
  <si>
    <t>1989-11-28</t>
  </si>
  <si>
    <t>744 01</t>
  </si>
  <si>
    <t>David Pargač, narozen 28.11.1989 a s bydlištěm na adrese Rožnovská 347, Frenštát pod Radhoštěm, 744 01</t>
  </si>
  <si>
    <t>https://pomoc.ostrava.cz/wp-content/uploads/formidable/2/Doc-13-May-2020-1356.pdf</t>
  </si>
  <si>
    <t>https://pomoc.ostrava.cz/wp-content/uploads/formidable/2/OP-272.pdf</t>
  </si>
  <si>
    <t>kwubf</t>
  </si>
  <si>
    <t>SMO/219729/20</t>
  </si>
  <si>
    <t>06313230</t>
  </si>
  <si>
    <t>Lukáš Langer</t>
  </si>
  <si>
    <t>171/98</t>
  </si>
  <si>
    <t>40789385</t>
  </si>
  <si>
    <t>LukasLanger18@gmail.com</t>
  </si>
  <si>
    <t>109090</t>
  </si>
  <si>
    <t>15584.29</t>
  </si>
  <si>
    <t>Podnikám v oboru obchodování s MŠ a ZŠ- tyto byly uzavřeny. Tudíž mi byla zakázána činnost. Mám pronajatou kancelář (vzorkovnu didaktických pomůcek), za kterou platím nájem. Jelikož nemohu vykonávat svou podnikatelskou činnost, žádám o finanční pomoc</t>
  </si>
  <si>
    <t>Langer</t>
  </si>
  <si>
    <t>1993-06-18</t>
  </si>
  <si>
    <t>Ostrava - Heřmanice</t>
  </si>
  <si>
    <t>Lukáš Langer, narozen 18.06.1993 a s bydlištěm na adrese Koněvova 171/98, Ostrava - Heřmanice, 713 00</t>
  </si>
  <si>
    <t>https://pomoc.ostrava.cz/wp-content/uploads/formidable/2/Scanned-Documents-2.pdf</t>
  </si>
  <si>
    <t>https://pomoc.ostrava.cz/wp-content/uploads/formidable/2/CESKA-REPUBLIKA-2.pdf</t>
  </si>
  <si>
    <t>1fzw2</t>
  </si>
  <si>
    <t>SMO/219862/20</t>
  </si>
  <si>
    <t>73152820</t>
  </si>
  <si>
    <t>Mario Radič</t>
  </si>
  <si>
    <t>Ladislava Ševčíka</t>
  </si>
  <si>
    <t>1499/15</t>
  </si>
  <si>
    <t>30799023</t>
  </si>
  <si>
    <t>marioradic29@gmail.com</t>
  </si>
  <si>
    <t>220000</t>
  </si>
  <si>
    <t>18333.33</t>
  </si>
  <si>
    <t>Nemohl jsem vykonávat svou podnikatelskou činnost nadmíru obvyklou a to kvůli ohrožení zdraví souvisejícím z výskytem koronaviru  nebo krizových opatření vlády. V Česku v souvislosti s pandemii koronaviru vyhlášen nouzový stav. Existenční záležitost.</t>
  </si>
  <si>
    <t>Mario</t>
  </si>
  <si>
    <t>Radič</t>
  </si>
  <si>
    <t>1972-05-22</t>
  </si>
  <si>
    <t>L. Ševčíka</t>
  </si>
  <si>
    <t>Ostrava - Hulváky</t>
  </si>
  <si>
    <t>Mario Radič, narozen 22.05.1972 a s bydlištěm na adrese L. Ševčíka 1499/15, Ostrava - Hulváky, 709 00</t>
  </si>
  <si>
    <t>https://pomoc.ostrava.cz/wp-content/uploads/formidable/2/mario2.pdf</t>
  </si>
  <si>
    <t>https://pomoc.ostrava.cz/wp-content/uploads/formidable/2/IMG_20200513_0001-2.pdf</t>
  </si>
  <si>
    <t>ehw8k</t>
  </si>
  <si>
    <t>SMO/219931/20</t>
  </si>
  <si>
    <t>07598017</t>
  </si>
  <si>
    <t>HEDURIO Services s.r.o.</t>
  </si>
  <si>
    <t>Michálkovická</t>
  </si>
  <si>
    <t>1859/226</t>
  </si>
  <si>
    <t>40974098</t>
  </si>
  <si>
    <t>j.gunka@hedurio.cz</t>
  </si>
  <si>
    <t>3230436</t>
  </si>
  <si>
    <t>269203.00</t>
  </si>
  <si>
    <t>nájem,služby, ušlý zisk</t>
  </si>
  <si>
    <t>Guňka</t>
  </si>
  <si>
    <t>1981-07-17</t>
  </si>
  <si>
    <t>226</t>
  </si>
  <si>
    <t>Jiří Guňka, narozen 17.07.1981 a s bydlištěm na adrese Michálkovická 226, Ostrava, 710 00</t>
  </si>
  <si>
    <t>https://pomoc.ostrava.cz/wp-content/uploads/formidable/2/skenování0003.pdf</t>
  </si>
  <si>
    <t>https://pomoc.ostrava.cz/wp-content/uploads/formidable/2/Sken-13.-5.-2020-1.pdf</t>
  </si>
  <si>
    <t>v39ik</t>
  </si>
  <si>
    <t>SMO/220036/20</t>
  </si>
  <si>
    <t>62263374</t>
  </si>
  <si>
    <t>Milan Smolarčík</t>
  </si>
  <si>
    <t>1366/47</t>
  </si>
  <si>
    <t>37997952</t>
  </si>
  <si>
    <t>Silniční motorová doprava - osobní provozovaná vozidly určenými pro přepravu_x000D_
nejvýše 9 osob včetně řidiče, - osobní provozovaná vozidly určenými pro_x000D_
přepravu více než 9 osob včetně řidiče</t>
  </si>
  <si>
    <t>milan.smolarcik@seznam.cz</t>
  </si>
  <si>
    <t>357273</t>
  </si>
  <si>
    <t>44659.13</t>
  </si>
  <si>
    <t>finanční prostředky budou použity na parkování, zákonné pojištění, leasing, údržba a servis vozu-příprava vozu k provozu včetně desinfekce, telefon,internet,účetnictví.</t>
  </si>
  <si>
    <t>Smolarčík</t>
  </si>
  <si>
    <t>1961-05-23</t>
  </si>
  <si>
    <t>Milan Smolarčík, narozen 23.05.1961 a s bydlištěm na adrese Karla Pokorného 1366/47, Ostrava - Poruba, 708 00</t>
  </si>
  <si>
    <t>https://pomoc.ostrava.cz/wp-content/uploads/formidable/2/ostr.pdf</t>
  </si>
  <si>
    <t>https://pomoc.ostrava.cz/wp-content/uploads/formidable/2/OP-267.pdf</t>
  </si>
  <si>
    <t>vnj2y</t>
  </si>
  <si>
    <t>SMO/220044/20</t>
  </si>
  <si>
    <t>44778384</t>
  </si>
  <si>
    <t>Iveta Sláčalová</t>
  </si>
  <si>
    <t>37724915</t>
  </si>
  <si>
    <t>1492/55</t>
  </si>
  <si>
    <t>i.foltova@seznam.cz</t>
  </si>
  <si>
    <t>537122</t>
  </si>
  <si>
    <t>44760.17</t>
  </si>
  <si>
    <t>Omezení činnosti, ztráta tržeb COVID19, platy zaměstnanců, nutné provozní náklady na udržení firmy, nájem provozovny, firemní paušál, pololetní platby reklamy, business leasing, pneu 4 auta, POV, STK,ajn.</t>
  </si>
  <si>
    <t>Iveta</t>
  </si>
  <si>
    <t>Sláčalová</t>
  </si>
  <si>
    <t>1963-11-29</t>
  </si>
  <si>
    <t>Iveta Sláčalová, narozen 29.11.1963 a s bydlištěm na adrese Urbančíková 1063/9, Ostrava, 703 00</t>
  </si>
  <si>
    <t>https://pomoc.ostrava.cz/wp-content/uploads/formidable/2/joinPdf_8dcefac76270a502e36ebcbb00305511.pdf</t>
  </si>
  <si>
    <t>https://pomoc.ostrava.cz/wp-content/uploads/formidable/2/doc2-6.pdf</t>
  </si>
  <si>
    <t>sdh5k</t>
  </si>
  <si>
    <t>SMO/216200/20</t>
  </si>
  <si>
    <t>25872516</t>
  </si>
  <si>
    <t>CENTRAL CONNECT TAXI, s.r.o.</t>
  </si>
  <si>
    <t>Olbrachtova</t>
  </si>
  <si>
    <t>1933/18</t>
  </si>
  <si>
    <t>23769253</t>
  </si>
  <si>
    <t>hanamali@seznam.cz</t>
  </si>
  <si>
    <t>5978000</t>
  </si>
  <si>
    <t>498166.67</t>
  </si>
  <si>
    <t>zákaz provozování osobní přepravy od 16.3.2020 - dle nařízení vlády</t>
  </si>
  <si>
    <t>Igor</t>
  </si>
  <si>
    <t>Tout</t>
  </si>
  <si>
    <t>1970-03-19</t>
  </si>
  <si>
    <t>Igor Tout, narozen 19.03.1970 a s bydlištěm na adrese Olbrachtova 1933/18, Ostrava, 710 00</t>
  </si>
  <si>
    <t>https://pomoc.ostrava.cz/wp-content/uploads/formidable/2/cctaxi.pdf</t>
  </si>
  <si>
    <t>https://pomoc.ostrava.cz/wp-content/uploads/formidable/2/OP-Tout-1.pdf</t>
  </si>
  <si>
    <t>4pbtm</t>
  </si>
  <si>
    <t>SMO/220149/20</t>
  </si>
  <si>
    <t>74920286</t>
  </si>
  <si>
    <t>Jakub Strženek</t>
  </si>
  <si>
    <t>1444/15</t>
  </si>
  <si>
    <t>18617070</t>
  </si>
  <si>
    <t>jakubstrzenek@seznam.cz</t>
  </si>
  <si>
    <t>277719</t>
  </si>
  <si>
    <t>23143.25</t>
  </si>
  <si>
    <t>Absence tržeb, potřebuji pokrýt náklady na auto</t>
  </si>
  <si>
    <t>Strženek</t>
  </si>
  <si>
    <t>1975-06-05</t>
  </si>
  <si>
    <t>Jakub Strženek, narozen 05.06.1975 a s bydlištěm na adrese Poštovní 1444/15, Ostrava, 702 00</t>
  </si>
  <si>
    <t>https://pomoc.ostrava.cz/wp-content/uploads/formidable/2/SCN_0115.pdf</t>
  </si>
  <si>
    <t>https://pomoc.ostrava.cz/wp-content/uploads/formidable/2/SCN_0114.pdf</t>
  </si>
  <si>
    <t>54cqy</t>
  </si>
  <si>
    <t>SMO/220169/20</t>
  </si>
  <si>
    <t>73073393</t>
  </si>
  <si>
    <t>Martin Soukup</t>
  </si>
  <si>
    <t>Plavecká</t>
  </si>
  <si>
    <t>1529/1</t>
  </si>
  <si>
    <t>36161037</t>
  </si>
  <si>
    <t>2921/41</t>
  </si>
  <si>
    <t>info@truhlarstviremont.cz</t>
  </si>
  <si>
    <t>1322467</t>
  </si>
  <si>
    <t>110205.58</t>
  </si>
  <si>
    <t>uzavření provozovny pro koncové klienty nařízením vlády - tvoří podstatnou část mých příjmů_x000D_
měsíční nájemné 21.000 Kč</t>
  </si>
  <si>
    <t>Soukup</t>
  </si>
  <si>
    <t>1978-07-22</t>
  </si>
  <si>
    <t>Martin Soukup, narozen 22.07.1978 a s bydlištěm na adrese Plavecká 1529/1, Ostrava, 700 30</t>
  </si>
  <si>
    <t>https://pomoc.ostrava.cz/wp-content/uploads/formidable/2/Ostrava-8.pdf</t>
  </si>
  <si>
    <t>https://pomoc.ostrava.cz/wp-content/uploads/formidable/2/Scan-8.pdf</t>
  </si>
  <si>
    <t>rngp0</t>
  </si>
  <si>
    <t>SMO/220179/20</t>
  </si>
  <si>
    <t>18970770</t>
  </si>
  <si>
    <t>Jiří Ševčík</t>
  </si>
  <si>
    <t>1068/14</t>
  </si>
  <si>
    <t>25955019</t>
  </si>
  <si>
    <t>jirisevcik22@seznam.cz</t>
  </si>
  <si>
    <t>97925</t>
  </si>
  <si>
    <t>16320.83</t>
  </si>
  <si>
    <t>Provozní režie, údržba auta a havarijní pojištění.</t>
  </si>
  <si>
    <t>Ševčík</t>
  </si>
  <si>
    <t>1962-02-14</t>
  </si>
  <si>
    <t>Jiří Ševčík, narozen 14.02.1962 a s bydlištěm na adrese Urbančíkova 1068/14, Ostrava - Vítkovice, 703 00</t>
  </si>
  <si>
    <t>https://pomoc.ostrava.cz/wp-content/uploads/formidable/2/Žádost-první-pomoc-Jiří-Ševčík.pdf</t>
  </si>
  <si>
    <t>https://pomoc.ostrava.cz/wp-content/uploads/formidable/2/OP-Jiří-Ševčík.pdf</t>
  </si>
  <si>
    <t>c9ore</t>
  </si>
  <si>
    <t>SMO/220200/20</t>
  </si>
  <si>
    <t>02619636</t>
  </si>
  <si>
    <t>Martin Hajduk</t>
  </si>
  <si>
    <t>786/38</t>
  </si>
  <si>
    <t>36842474</t>
  </si>
  <si>
    <t>martinhajduk@seznam.cz</t>
  </si>
  <si>
    <t>696774</t>
  </si>
  <si>
    <t>58064.50</t>
  </si>
  <si>
    <t>Důvodem podání této žádosti je finanční výpomoc, protože mi bylo znemožněno jezdit jako řidič taxi a tím došlo k poklesu mého příjmu.</t>
  </si>
  <si>
    <t>Hajduk</t>
  </si>
  <si>
    <t>1988-03-21</t>
  </si>
  <si>
    <t>Martin Hajduk, narozen 21.03.1988 a s bydlištěm na adrese Rudná 786/38, Ostrava, 703 00</t>
  </si>
  <si>
    <t>https://pomoc.ostrava.cz/wp-content/uploads/formidable/2/Pomoc-podnikatelům-31.pdf</t>
  </si>
  <si>
    <t>https://pomoc.ostrava.cz/wp-content/uploads/formidable/2/OP-281.pdf</t>
  </si>
  <si>
    <t>vray3</t>
  </si>
  <si>
    <t>SMO/220187/20</t>
  </si>
  <si>
    <t>15501094</t>
  </si>
  <si>
    <t>Petr Frőmmel</t>
  </si>
  <si>
    <t>Rabasova</t>
  </si>
  <si>
    <t>1154/2</t>
  </si>
  <si>
    <t>12231939</t>
  </si>
  <si>
    <t>petrfrommel@centrum.cz</t>
  </si>
  <si>
    <t>1003439</t>
  </si>
  <si>
    <t>83619.92</t>
  </si>
  <si>
    <t>Dle usnesení vlády ze dne 14.března 2020,zákaz maloobchodního prodeje a služeb a usnesení vlády ze dne 15.března 2020, zákaz volného pohybu osob</t>
  </si>
  <si>
    <t>Frömmel</t>
  </si>
  <si>
    <t>Petr Frömmel, narozen 14.02.1962 a s bydlištěm na adrese Rabasova 1154/2, Ostrava-Poruba, 708 00</t>
  </si>
  <si>
    <t>https://pomoc.ostrava.cz/wp-content/uploads/formidable/2/Frommel-zadost-1.pdf</t>
  </si>
  <si>
    <t>https://pomoc.ostrava.cz/wp-content/uploads/formidable/2/OP-Frommel.pdf</t>
  </si>
  <si>
    <t>map57</t>
  </si>
  <si>
    <t>SMO/220208/20</t>
  </si>
  <si>
    <t>69247838</t>
  </si>
  <si>
    <t>Simon Lacki</t>
  </si>
  <si>
    <t>Klegova</t>
  </si>
  <si>
    <t>1037/68</t>
  </si>
  <si>
    <t>1611 / 17</t>
  </si>
  <si>
    <t>Ostrava-Jih</t>
  </si>
  <si>
    <t>simonlacki@c-box.cz</t>
  </si>
  <si>
    <t>1095942</t>
  </si>
  <si>
    <t>91328.50</t>
  </si>
  <si>
    <t>uzavřena provozovna 13.3.- 27.4.2020_x000D_
prodej+ servis domácích spotřebičů_x000D_
prodej+ údržba domácího textilu</t>
  </si>
  <si>
    <t>Simon</t>
  </si>
  <si>
    <t>Lacki</t>
  </si>
  <si>
    <t>1973-09-28</t>
  </si>
  <si>
    <t>68/1037</t>
  </si>
  <si>
    <t>Simon Lacki, narozen 28.09.1973 a s bydlištěm na adrese Klegova 68/1037, Ostrava-Jih, 700 30</t>
  </si>
  <si>
    <t>https://pomoc.ostrava.cz/wp-content/uploads/formidable/2/žádost-40-s.pdf</t>
  </si>
  <si>
    <t>https://pomoc.ostrava.cz/wp-content/uploads/formidable/2/op-77.pdf</t>
  </si>
  <si>
    <t>4cgn</t>
  </si>
  <si>
    <t>SMO/220231/20</t>
  </si>
  <si>
    <t>73267970</t>
  </si>
  <si>
    <t>Martin Kovalský</t>
  </si>
  <si>
    <t>U Mateřské školy</t>
  </si>
  <si>
    <t>681/26</t>
  </si>
  <si>
    <t>Vratimov</t>
  </si>
  <si>
    <t>info@drinkservis.com</t>
  </si>
  <si>
    <t>183725</t>
  </si>
  <si>
    <t>15310.42</t>
  </si>
  <si>
    <t>Zákaz činnosti v důsledku pandemie Covid-19._x000D_
Službu Drink Servis poskytuji převážně v Ostravě a nejbližším okolí.</t>
  </si>
  <si>
    <t>Kovalský</t>
  </si>
  <si>
    <t>1982-06-16</t>
  </si>
  <si>
    <t>739 32</t>
  </si>
  <si>
    <t>Martin Kovalský, narozen 16.06.1982 a s bydlištěm na adrese U Mateřské školy 681/26, Vratimov, 739 32</t>
  </si>
  <si>
    <t>https://pomoc.ostrava.cz/wp-content/uploads/formidable/2/Kovalsky73267970.pdf</t>
  </si>
  <si>
    <t>https://pomoc.ostrava.cz/wp-content/uploads/formidable/2/Kovalsky73267970Op.pdf</t>
  </si>
  <si>
    <t>c33hp</t>
  </si>
  <si>
    <t>SMO/220244/20</t>
  </si>
  <si>
    <t>73156281</t>
  </si>
  <si>
    <t>Van Vuong Nguyen</t>
  </si>
  <si>
    <t>Dr. Šavrdy</t>
  </si>
  <si>
    <t>3012/10</t>
  </si>
  <si>
    <t>36430846</t>
  </si>
  <si>
    <t>2639/110</t>
  </si>
  <si>
    <t>thihanguyen@seznam.cz</t>
  </si>
  <si>
    <t>253728</t>
  </si>
  <si>
    <t>21144.00</t>
  </si>
  <si>
    <t>podpor města</t>
  </si>
  <si>
    <t>van vuong</t>
  </si>
  <si>
    <t>nguyen</t>
  </si>
  <si>
    <t>1968-09-09</t>
  </si>
  <si>
    <t>DR. ŠAVRDY</t>
  </si>
  <si>
    <t>van vuong nguyen, narozen 09.09.1968 a s bydlištěm na adrese DR. ŠAVRDY 3012/10, ostrava, 700 30</t>
  </si>
  <si>
    <t>https://pomoc.ostrava.cz/wp-content/uploads/formidable/2/Fotografie-na-celou-stránku-7.pdf</t>
  </si>
  <si>
    <t>https://pomoc.ostrava.cz/wp-content/uploads/formidable/2/Vuong.pdf</t>
  </si>
  <si>
    <t>pztw3</t>
  </si>
  <si>
    <t>SMO/220252/20</t>
  </si>
  <si>
    <t>69578923</t>
  </si>
  <si>
    <t>Thu Thuy Pham</t>
  </si>
  <si>
    <t>Mjr. Nováka</t>
  </si>
  <si>
    <t>1268/25</t>
  </si>
  <si>
    <t>31817156</t>
  </si>
  <si>
    <t>1617/10</t>
  </si>
  <si>
    <t>793897</t>
  </si>
  <si>
    <t>66158.08</t>
  </si>
  <si>
    <t>THU THUY</t>
  </si>
  <si>
    <t>pham</t>
  </si>
  <si>
    <t>MJR. NOVÁKA</t>
  </si>
  <si>
    <t>THU THUY pham, narozen 01.05.1974 a s bydlištěm na adrese MJR. NOVÁKA 1268/25, ostrava, 700 30</t>
  </si>
  <si>
    <t>https://pomoc.ostrava.cz/wp-content/uploads/formidable/2/Thu-Thuy000.pdf</t>
  </si>
  <si>
    <t>https://pomoc.ostrava.cz/wp-content/uploads/formidable/2/thu-thuy.pdf</t>
  </si>
  <si>
    <t>poj3v</t>
  </si>
  <si>
    <t>SMO/220255/20</t>
  </si>
  <si>
    <t>28578821</t>
  </si>
  <si>
    <t>Trong Phuc Tran</t>
  </si>
  <si>
    <t>41/6</t>
  </si>
  <si>
    <t>38080327</t>
  </si>
  <si>
    <t>678000</t>
  </si>
  <si>
    <t>56500.00</t>
  </si>
  <si>
    <t>trong phuc</t>
  </si>
  <si>
    <t>tran</t>
  </si>
  <si>
    <t>1990-01-04</t>
  </si>
  <si>
    <t>j. maluchy</t>
  </si>
  <si>
    <t>6</t>
  </si>
  <si>
    <t>trong phuc tran, narozen 04.01.1990 a s bydlištěm na adrese j. maluchy 6, ostrava, 700 30</t>
  </si>
  <si>
    <t>https://pomoc.ostrava.cz/wp-content/uploads/formidable/2/phuc00.pdf</t>
  </si>
  <si>
    <t>https://pomoc.ostrava.cz/wp-content/uploads/formidable/2/phuc.pdf</t>
  </si>
  <si>
    <t>ftxe8</t>
  </si>
  <si>
    <t>SMO/222513/20</t>
  </si>
  <si>
    <t>68917481</t>
  </si>
  <si>
    <t>Zdeněk Hudek</t>
  </si>
  <si>
    <t>Čujkovova</t>
  </si>
  <si>
    <t>1714/21</t>
  </si>
  <si>
    <t>39134778</t>
  </si>
  <si>
    <t>hudson68@seznam.cz</t>
  </si>
  <si>
    <t>34004</t>
  </si>
  <si>
    <t>Negativní ovlivnění činnosti spojené s epidemií onemocnění covid-19</t>
  </si>
  <si>
    <t>Zdeněk</t>
  </si>
  <si>
    <t>HUDEK</t>
  </si>
  <si>
    <t>1968-11-13</t>
  </si>
  <si>
    <t>https://pomoc.ostrava.cz/wp-content/uploads/formidable/2/joinPdf_7dbb3a96c8d9516910ec7969789b894f-1.pdf</t>
  </si>
  <si>
    <t>https://pomoc.ostrava.cz/wp-content/uploads/formidable/2/joinPdf_b65280d4834ae9612832a1df40a5418c.pdf</t>
  </si>
  <si>
    <t>fbanb</t>
  </si>
  <si>
    <t>SMO/223961/20</t>
  </si>
  <si>
    <t>42780047</t>
  </si>
  <si>
    <t>Martin Šajar</t>
  </si>
  <si>
    <t>Lužná</t>
  </si>
  <si>
    <t>1042/10</t>
  </si>
  <si>
    <t>40593418</t>
  </si>
  <si>
    <t>72000</t>
  </si>
  <si>
    <t>sajarmartin@centrum.cz</t>
  </si>
  <si>
    <t>907300</t>
  </si>
  <si>
    <t>75608.33</t>
  </si>
  <si>
    <t>Sočastný stav a vladní opatření mi neumožňuje vykonávat mojí podnikatelskou činnost._x000D_
Tím pádem,jsem bez přijmu a prostředků.</t>
  </si>
  <si>
    <t>Šajar</t>
  </si>
  <si>
    <t>1968-11-25</t>
  </si>
  <si>
    <t>720 00</t>
  </si>
  <si>
    <t>Martin Šajar, narozen 25.11.1968 a s bydlištěm na adrese Lužná 1042/10, Ostrava, 720 00</t>
  </si>
  <si>
    <t>https://pomoc.ostrava.cz/wp-content/uploads/formidable/2/Žádost-Ostrava-2.pdf</t>
  </si>
  <si>
    <t>https://pomoc.ostrava.cz/wp-content/uploads/formidable/2/OP-293.pdf</t>
  </si>
  <si>
    <t>se37d</t>
  </si>
  <si>
    <t>SMO/223971/20</t>
  </si>
  <si>
    <t>61950912</t>
  </si>
  <si>
    <t>Zdenka Schulzová</t>
  </si>
  <si>
    <t>Na Sovinci</t>
  </si>
  <si>
    <t>561</t>
  </si>
  <si>
    <t>Václavovice</t>
  </si>
  <si>
    <t>40117694</t>
  </si>
  <si>
    <t>962/39</t>
  </si>
  <si>
    <t>zdenka.schulzova@seznam.cz</t>
  </si>
  <si>
    <t>12000000</t>
  </si>
  <si>
    <t>1000000.00</t>
  </si>
  <si>
    <t>V důsledku nařízení vlády COVID 2019 uzavřené 2 provozovny:Radegastovna- Opavská AURA Sareza Čkalovova 20, Ostrava-Poruba 70800. Ztráta tržeb min. 1700000 Kč měsíčně. Odvody zaměstnanců, mzdy, služby, suroviny,likvidace, nájem.Daň 2019 bude v 6/2020.</t>
  </si>
  <si>
    <t>Zdenka, Zdenka, Zdenka</t>
  </si>
  <si>
    <t>Schulzová, schulzova, schulzova</t>
  </si>
  <si>
    <t>provozovatel, provozovatel, provozovatel</t>
  </si>
  <si>
    <t>1957-11-13, 1957-11-13, 2020-11-13</t>
  </si>
  <si>
    <t>Na Sovinci, Na Sovinci, na Sovinci</t>
  </si>
  <si>
    <t>561, 561, 561</t>
  </si>
  <si>
    <t>Václavovice, Václavovice, Václavovice</t>
  </si>
  <si>
    <t>739 34, 739 34, 739 34</t>
  </si>
  <si>
    <t>Pečlivě jsem se seznámil(a) s obsahem Výzvy 100 tis. a s obsahem Prohlášení a přiložil všechny potřebné dokumenty ke schválení, Pečlivě jsem se seznámil(a) s obsahem Výzvy 100 tis. a s obsahem Prohlášení a přiložil všechny potřebné dokumenty ke schválení, Pečlivě jsem se seznámil(a) s obsahem Výzvy 100 tis. a s obsahem Prohlášení a přiložil všechny potřebné dokumenty ke schválení</t>
  </si>
  <si>
    <t>Oboustranná kopie občanského průkazu osob/y podepisující/ch žádost, Oboustranná kopie občanského průkazu osob/y podepisující/ch žádost, Oboustranná kopie občanského průkazu osob/y podepisující/ch žádost</t>
  </si>
  <si>
    <t>Zdenka Schulzová, narozen 13.11.1957 a s bydlištěm na adrese Na Sovinci 561, Václavovice, 739 34, Zdenka schulzova, narozen 13.11.1957 a s bydlištěm na adrese Na Sovinci 561, Václavovice, 739 34, Zdenka schulzova, narozen 13.11.2020 a s bydlištěm na adrese na Sovinci 561, Václavovice, 739 34</t>
  </si>
  <si>
    <t>https://pomoc.ostrava.cz/wp-content/uploads/formidable/2/03845831.pdf</t>
  </si>
  <si>
    <t>https://pomoc.ostrava.cz/wp-content/uploads/formidable/2/joinPdf_993d3d1f86bb23467ba8aef2a9695e95-1.pdf</t>
  </si>
  <si>
    <t>o65ur</t>
  </si>
  <si>
    <t>SMO/223974/20</t>
  </si>
  <si>
    <t>64081567</t>
  </si>
  <si>
    <t>Nina Kozáková</t>
  </si>
  <si>
    <t>Otova</t>
  </si>
  <si>
    <t>385/10</t>
  </si>
  <si>
    <t>35954459</t>
  </si>
  <si>
    <t>Gen. Janka</t>
  </si>
  <si>
    <t>1159/7</t>
  </si>
  <si>
    <t>Pedikúra, manikúra</t>
  </si>
  <si>
    <t>niankozakova@seznam.cz</t>
  </si>
  <si>
    <t>bez finančních příjmů</t>
  </si>
  <si>
    <t>Nina</t>
  </si>
  <si>
    <t>Kozáková</t>
  </si>
  <si>
    <t>1963-09-07</t>
  </si>
  <si>
    <t>Nina Kozáková, narozen 07.09.1963 a s bydlištěm na adrese Otova 385/10, Ostrava, 71200</t>
  </si>
  <si>
    <t>https://pomoc.ostrava.cz/wp-content/uploads/formidable/2/pomoc-podnikatelům-přílohy.pdf</t>
  </si>
  <si>
    <t>https://pomoc.ostrava.cz/wp-content/uploads/formidable/2/pomoc-podnikatelům-op-1..pdf</t>
  </si>
  <si>
    <t>93y4u</t>
  </si>
  <si>
    <t>SMO/223982/20</t>
  </si>
  <si>
    <t>01543717</t>
  </si>
  <si>
    <t>Miloš Janíček</t>
  </si>
  <si>
    <t>2075/143</t>
  </si>
  <si>
    <t>24670931</t>
  </si>
  <si>
    <t>Karasova</t>
  </si>
  <si>
    <t>1130/23</t>
  </si>
  <si>
    <t>mlhosjanicek@seznam.cz</t>
  </si>
  <si>
    <t>2854707</t>
  </si>
  <si>
    <t>237892.25</t>
  </si>
  <si>
    <t>výplaty zaměstnancům, zálohy na režijní náklady, platby O2, atd.</t>
  </si>
  <si>
    <t>Miloš</t>
  </si>
  <si>
    <t>Janíček</t>
  </si>
  <si>
    <t>1980-10-24</t>
  </si>
  <si>
    <t>Ostrava-Město</t>
  </si>
  <si>
    <t>Miloš Janíček, narozen 24.10.1980 a s bydlištěm na adrese 28.října 2075/143, Ostrava-Město, 702 00</t>
  </si>
  <si>
    <t>https://pomoc.ostrava.cz/wp-content/uploads/formidable/2/dar-2.pdf</t>
  </si>
  <si>
    <t>https://pomoc.ostrava.cz/wp-content/uploads/formidable/2/OP-296.pdf</t>
  </si>
  <si>
    <t>4yo5k</t>
  </si>
  <si>
    <t>SMO/224076/20</t>
  </si>
  <si>
    <t>04838980</t>
  </si>
  <si>
    <t>Los Capolitos, s.r.o.</t>
  </si>
  <si>
    <t>1797/4</t>
  </si>
  <si>
    <t>37523999</t>
  </si>
  <si>
    <t>honza@capolitos.cz</t>
  </si>
  <si>
    <t>7769549</t>
  </si>
  <si>
    <t>647462.42</t>
  </si>
  <si>
    <t>Velké omezení provozu a velké náklady na rozvoz který činil cca 75%  tržby, kdy rozvážkové společnosti si berou marži 25-30% z ceny jídla + dph, díky čemuž jsme museli provoz dotovat, tak abychom nemuseli propouštět či zavírat.</t>
  </si>
  <si>
    <t>Finanční úřad - Územní pracoviště Ostrava I</t>
  </si>
  <si>
    <t>Kapolka</t>
  </si>
  <si>
    <t>1991-09-08</t>
  </si>
  <si>
    <t>Pražmo</t>
  </si>
  <si>
    <t>238</t>
  </si>
  <si>
    <t>739 04</t>
  </si>
  <si>
    <t>Jan Kapolka, narozen 08.09.1991 a s bydlištěm na adrese Pražmo 238, Pražmo, 739 04</t>
  </si>
  <si>
    <t>https://pomoc.ostrava.cz/wp-content/uploads/formidable/2/LC-danove-priznani-prilohy-2019-1.pdf</t>
  </si>
  <si>
    <t>https://pomoc.ostrava.cz/wp-content/uploads/formidable/2/Scannable-Document-on-15-May-2020-at-21_26_06.pdf</t>
  </si>
  <si>
    <t>https://pomoc.ostrava.cz/wp-content/uploads/formidable/2/obcanka-Honza-1.pdf</t>
  </si>
  <si>
    <t>s0go6</t>
  </si>
  <si>
    <t>SMO/224078/20</t>
  </si>
  <si>
    <t>01202693</t>
  </si>
  <si>
    <t>Oksana Jevhenijivna Uruba</t>
  </si>
  <si>
    <t>Mírová</t>
  </si>
  <si>
    <t>155/41</t>
  </si>
  <si>
    <t>23665986</t>
  </si>
  <si>
    <t>74/29</t>
  </si>
  <si>
    <t>oksana@email.cz</t>
  </si>
  <si>
    <t>324700</t>
  </si>
  <si>
    <t>27058.33</t>
  </si>
  <si>
    <t>Omezení příjmů v důsledku uzavření provozovny na základě opatření vlády ČR.</t>
  </si>
  <si>
    <t>Oksana</t>
  </si>
  <si>
    <t>Uruba</t>
  </si>
  <si>
    <t>1981-04-20</t>
  </si>
  <si>
    <t>Oksana Uruba, narozen 20.04.1981 a s bydlištěm na adrese Mírová 155/41, Ostrava, 703 00</t>
  </si>
  <si>
    <t>https://pomoc.ostrava.cz/wp-content/uploads/formidable/2/formular-Uruba.pdf</t>
  </si>
  <si>
    <t>https://pomoc.ostrava.cz/wp-content/uploads/formidable/2/OP-Uruba.pdf</t>
  </si>
  <si>
    <t>fb3ub</t>
  </si>
  <si>
    <t>SMO/224079/20</t>
  </si>
  <si>
    <t>72979925</t>
  </si>
  <si>
    <t>Věra Drábková</t>
  </si>
  <si>
    <t>244/12</t>
  </si>
  <si>
    <t>5867845</t>
  </si>
  <si>
    <t>alenka.obidova@seznam.cz</t>
  </si>
  <si>
    <t>206530</t>
  </si>
  <si>
    <t>17210.83</t>
  </si>
  <si>
    <t>UZAVŘENÍ PROVOZOVNY OD 12.3. DO 10.5.2020</t>
  </si>
  <si>
    <t>VĚRA</t>
  </si>
  <si>
    <t>DRÁBKOVÁ</t>
  </si>
  <si>
    <t>1967-01-28</t>
  </si>
  <si>
    <t>KONĚVOVA</t>
  </si>
  <si>
    <t>OSTRAVA HEŘMANICE</t>
  </si>
  <si>
    <t>VĚRA DRÁBKOVÁ, narozen 28.01.1967 a s bydlištěm na adrese KONĚVOVA 244/12, OSTRAVA HEŘMANICE, 713 00</t>
  </si>
  <si>
    <t>https://pomoc.ostrava.cz/wp-content/uploads/formidable/2/joinPdf_139fafc497baccc33cedad53088fd567-1.pdf</t>
  </si>
  <si>
    <t>https://pomoc.ostrava.cz/wp-content/uploads/formidable/2/Občanský-průkaz-51.pdf</t>
  </si>
  <si>
    <t>zoguu</t>
  </si>
  <si>
    <t>SMO/222554/20</t>
  </si>
  <si>
    <t>27848540</t>
  </si>
  <si>
    <t>KUSO MT s.r.o.</t>
  </si>
  <si>
    <t>1110/31</t>
  </si>
  <si>
    <t>36945651</t>
  </si>
  <si>
    <t>Jindřichova</t>
  </si>
  <si>
    <t>1854/2</t>
  </si>
  <si>
    <t>kusomt@email.cz</t>
  </si>
  <si>
    <t>1575043</t>
  </si>
  <si>
    <t>787521.50</t>
  </si>
  <si>
    <t>uzavření provozovny z důvodu nařízení vlády ČR</t>
  </si>
  <si>
    <t>Kurnik</t>
  </si>
  <si>
    <t>1969-06-13</t>
  </si>
  <si>
    <t>Jindřichová</t>
  </si>
  <si>
    <t>1921/6</t>
  </si>
  <si>
    <t>Antonín Kurnik, narozen 13.06.1969 a s bydlištěm na adrese Jindřichová 1921/6, Moravská Ostrava, 702 00</t>
  </si>
  <si>
    <t>https://pomoc.ostrava.cz/wp-content/uploads/formidable/2/Pořadač1-8.pdf</t>
  </si>
  <si>
    <t>https://pomoc.ostrava.cz/wp-content/uploads/formidable/2/Pořadač3-2.pdf</t>
  </si>
  <si>
    <t>5qcce</t>
  </si>
  <si>
    <t>SMO/224331/20</t>
  </si>
  <si>
    <t>73148733</t>
  </si>
  <si>
    <t>Helena Orlitová</t>
  </si>
  <si>
    <t>Ovocná</t>
  </si>
  <si>
    <t>1465/5</t>
  </si>
  <si>
    <t>32346686</t>
  </si>
  <si>
    <t>992/52</t>
  </si>
  <si>
    <t>Kosmetické služby</t>
  </si>
  <si>
    <t>orlita.helena@gmail.com</t>
  </si>
  <si>
    <t>195700</t>
  </si>
  <si>
    <t>16308.33</t>
  </si>
  <si>
    <t>Znemožnění podnikání vládním nařízením</t>
  </si>
  <si>
    <t>Helena</t>
  </si>
  <si>
    <t>Orlitová</t>
  </si>
  <si>
    <t>1977-09-07</t>
  </si>
  <si>
    <t>Ostrava - Zábřeh</t>
  </si>
  <si>
    <t>Helena Orlitová, narozen 07.09.1977 a s bydlištěm na adrese Ovocná 1465/5, Ostrava - Zábřeh, 700 30</t>
  </si>
  <si>
    <t>https://pomoc.ostrava.cz/wp-content/uploads/formidable/2/Zadost-10.pdf</t>
  </si>
  <si>
    <t>https://pomoc.ostrava.cz/wp-content/uploads/formidable/2/Scan-13-May-2020-at-18.51.pdf</t>
  </si>
  <si>
    <t>djlgh</t>
  </si>
  <si>
    <t>SMO/222561/20</t>
  </si>
  <si>
    <t>28257791</t>
  </si>
  <si>
    <t>Duc Trung Ngo</t>
  </si>
  <si>
    <t>Karola Śliwky</t>
  </si>
  <si>
    <t>49/8</t>
  </si>
  <si>
    <t>Karviná</t>
  </si>
  <si>
    <t>37061067</t>
  </si>
  <si>
    <t>1457/59</t>
  </si>
  <si>
    <t>Činnosti, při kterých je porušována integrita lidské kůže</t>
  </si>
  <si>
    <t>603200</t>
  </si>
  <si>
    <t>50266.67</t>
  </si>
  <si>
    <t>Podpor města</t>
  </si>
  <si>
    <t>Duc Trung</t>
  </si>
  <si>
    <t>ngo</t>
  </si>
  <si>
    <t>1982-10-16</t>
  </si>
  <si>
    <t>49/8b</t>
  </si>
  <si>
    <t>Karviná - Fryštát</t>
  </si>
  <si>
    <t>733 01</t>
  </si>
  <si>
    <t>Duc Trung ngo, narozen 16.10.1982 a s bydlištěm na adrese Karola Śliwky 49/8b, Karviná - Fryštát, 733 01</t>
  </si>
  <si>
    <t>https://pomoc.ostrava.cz/wp-content/uploads/formidable/2/Ngo-Duc-Trung20-1.pdf</t>
  </si>
  <si>
    <t>https://pomoc.ostrava.cz/wp-content/uploads/formidable/2/Ngo-Duc-Trung201-2.pdf</t>
  </si>
  <si>
    <t>jqdv6</t>
  </si>
  <si>
    <t>SMO/224878/20</t>
  </si>
  <si>
    <t>28576756</t>
  </si>
  <si>
    <t>Bižuterie Kozák s.r.o.</t>
  </si>
  <si>
    <t>122/21</t>
  </si>
  <si>
    <t>36338377</t>
  </si>
  <si>
    <t>kozakmartin@seznam.cz</t>
  </si>
  <si>
    <t>4451946</t>
  </si>
  <si>
    <t>370995.50</t>
  </si>
  <si>
    <t>Z důvodu nařízení vlády jsme měli od 14.3.do 26.4.2020 uzavřen maloobchod i velkoobchod. Nyní máme tržby na úrovni přibližně 25% proti normálu. Máme 7 zaměstnanců, kterým platíme mzdy v plné výši. Máme také další provozní výdaje jako nájmy a pod.</t>
  </si>
  <si>
    <t>Kozák</t>
  </si>
  <si>
    <t>1970-01-30</t>
  </si>
  <si>
    <t>Holasova</t>
  </si>
  <si>
    <t>1129/6</t>
  </si>
  <si>
    <t>Martin Kozák, narozen 30.01.1970 a s bydlištěm na adrese Holasova 1129/6, Ostrava, 700 30</t>
  </si>
  <si>
    <t>https://pomoc.ostrava.cz/wp-content/uploads/formidable/2/Pomoc-podnikatelům1-5.pdf</t>
  </si>
  <si>
    <t>https://pomoc.ostrava.cz/wp-content/uploads/formidable/2/OP-MK-1.pdf</t>
  </si>
  <si>
    <t>1ufi7</t>
  </si>
  <si>
    <t>SMO/224876/20</t>
  </si>
  <si>
    <t>63131200</t>
  </si>
  <si>
    <t>Cong Trang Vu</t>
  </si>
  <si>
    <t>191/206</t>
  </si>
  <si>
    <t>39595935</t>
  </si>
  <si>
    <t>483/172</t>
  </si>
  <si>
    <t>nqhai@centrum.cz</t>
  </si>
  <si>
    <t>312880</t>
  </si>
  <si>
    <t>26073.33</t>
  </si>
  <si>
    <t>cong trang</t>
  </si>
  <si>
    <t>1963-12-08</t>
  </si>
  <si>
    <t>cong trang Nguyen, narozen 08.12.1963 a s bydlištěm na adrese 28. října 191/206, Ostrava, 709 00</t>
  </si>
  <si>
    <t>https://pomoc.ostrava.cz/wp-content/uploads/formidable/2/trang-form.pdf</t>
  </si>
  <si>
    <t>https://pomoc.ostrava.cz/wp-content/uploads/formidable/2/trang-picture.pdf</t>
  </si>
  <si>
    <t>jzd1</t>
  </si>
  <si>
    <t>SMO/224875/20</t>
  </si>
  <si>
    <t>28672038</t>
  </si>
  <si>
    <t>Hoa Tran Thi Nan</t>
  </si>
  <si>
    <t>820/67</t>
  </si>
  <si>
    <t>39483562</t>
  </si>
  <si>
    <t>235620</t>
  </si>
  <si>
    <t>19635.00</t>
  </si>
  <si>
    <t>thi nan hoa</t>
  </si>
  <si>
    <t>opavska</t>
  </si>
  <si>
    <t>thi nan hoa tran, narozen 25.09.1988 a s bydlištěm na adrese opavska 820/67, ostrava, 708 00</t>
  </si>
  <si>
    <t>https://pomoc.ostrava.cz/wp-content/uploads/formidable/2/nan-hoa-dok.pdf</t>
  </si>
  <si>
    <t>https://pomoc.ostrava.cz/wp-content/uploads/formidable/2/nan-hoa-picture.pdf</t>
  </si>
  <si>
    <t>ra0yr</t>
  </si>
  <si>
    <t>SMO/224874/20</t>
  </si>
  <si>
    <t>00923621</t>
  </si>
  <si>
    <t>Thi Ngan Hoang</t>
  </si>
  <si>
    <t>Dolní</t>
  </si>
  <si>
    <t>3032/99</t>
  </si>
  <si>
    <t>37992330</t>
  </si>
  <si>
    <t>97/3</t>
  </si>
  <si>
    <t>272540</t>
  </si>
  <si>
    <t>22711.67</t>
  </si>
  <si>
    <t>podpor města podnikatelům</t>
  </si>
  <si>
    <t>Thi Ngan</t>
  </si>
  <si>
    <t>Hoang</t>
  </si>
  <si>
    <t>1983-03-30</t>
  </si>
  <si>
    <t>Ostrava zábřeh</t>
  </si>
  <si>
    <t>Thi Ngan Hoang, narozen 30.03.1983 a s bydlištěm na adrese Dolní 3032/99, Ostrava zábřeh, 700 30</t>
  </si>
  <si>
    <t>https://pomoc.ostrava.cz/wp-content/uploads/formidable/2/ngan-doc.pdf</t>
  </si>
  <si>
    <t>https://pomoc.ostrava.cz/wp-content/uploads/formidable/2/ngan-picture.pdf</t>
  </si>
  <si>
    <t>8qs0a</t>
  </si>
  <si>
    <t>SMO/225372/20</t>
  </si>
  <si>
    <t>Andrea Navrátilová</t>
  </si>
  <si>
    <t>563/164</t>
  </si>
  <si>
    <t>40228587</t>
  </si>
  <si>
    <t>a.navratilova@email.cz</t>
  </si>
  <si>
    <t>397626</t>
  </si>
  <si>
    <t>Dobrý den, z důvodů nouzového stavu prosím o finanční výpomoc na mé základní výdaje. Dlouhodobě byly uzavřené fitmess centra a lidé jsou navíc sami bez příjmů, takže nevyužívají ani nadále mých služeb._x000D_
Děkuji Andrea Navrátilová</t>
  </si>
  <si>
    <t>Andrea</t>
  </si>
  <si>
    <t>Navrátilová</t>
  </si>
  <si>
    <t>1983-08-31</t>
  </si>
  <si>
    <t>164</t>
  </si>
  <si>
    <t>https://pomoc.ostrava.cz/wp-content/uploads/formidable/2/Pomoc-podnikatelům_Andrea-Navratilova.pdf</t>
  </si>
  <si>
    <t>https://pomoc.ostrava.cz/wp-content/uploads/formidable/2/Kopie-OP-Andrea-Navrátilová-2.pdf</t>
  </si>
  <si>
    <t>nhpf2</t>
  </si>
  <si>
    <t>SMO/226395/20</t>
  </si>
  <si>
    <t>87412489</t>
  </si>
  <si>
    <t>Dana Rutová</t>
  </si>
  <si>
    <t>1353/57</t>
  </si>
  <si>
    <t>38612673</t>
  </si>
  <si>
    <t>695/10</t>
  </si>
  <si>
    <t>dafoto@dafoto.cz</t>
  </si>
  <si>
    <t>410823</t>
  </si>
  <si>
    <t>34235.25</t>
  </si>
  <si>
    <t>z důvodu uzavření provozovny došlo ke znehodnocení všech vyvolávacích lázní v obou strojích na vyvolávání filmů i fotografií. Musela jsem nakoupit novou chemii i papír, zaplatit servis. Také došlo k celkovému poklesu tržeb.</t>
  </si>
  <si>
    <t>Dana</t>
  </si>
  <si>
    <t>Rutová</t>
  </si>
  <si>
    <t>1965-12-13</t>
  </si>
  <si>
    <t>Dana Rutová, narozen 13.12.1965 a s bydlištěm na adrese Karla Pokorného 1353/57, Ostrava, 708 00</t>
  </si>
  <si>
    <t>https://pomoc.ostrava.cz/wp-content/uploads/formidable/2/soubor-1.pdf</t>
  </si>
  <si>
    <t>https://pomoc.ostrava.cz/wp-content/uploads/formidable/2/op-82.pdf</t>
  </si>
  <si>
    <t>sa9h7</t>
  </si>
  <si>
    <t>SMO/227449/20</t>
  </si>
  <si>
    <t>03287220</t>
  </si>
  <si>
    <t>Lucie Volná</t>
  </si>
  <si>
    <t>Milana Fialy</t>
  </si>
  <si>
    <t>245/2</t>
  </si>
  <si>
    <t>37615108</t>
  </si>
  <si>
    <t>1504/3</t>
  </si>
  <si>
    <t>Lusivolna@seznam.cz</t>
  </si>
  <si>
    <t>394582</t>
  </si>
  <si>
    <t>32881.83</t>
  </si>
  <si>
    <t>Prosím o kompenzaci újmy, která vznikla v souvislosti s ochranou nás všech. Vznikl mi ušlý zisk za 2.měsíce práce a nájemném. Děkuji Volná.</t>
  </si>
  <si>
    <t>Volná</t>
  </si>
  <si>
    <t>1990-09-10</t>
  </si>
  <si>
    <t>Lucie Volná, narozen 10.09.1990 a s bydlištěm na adrese Milana Fialy 245/2, Ostrava, 700 30</t>
  </si>
  <si>
    <t>https://pomoc.ostrava.cz/wp-content/uploads/formidable/2/podpora.pdf</t>
  </si>
  <si>
    <t>https://pomoc.ostrava.cz/wp-content/uploads/formidable/2/ob-converted-11-1.pdf</t>
  </si>
  <si>
    <t>9jwms</t>
  </si>
  <si>
    <t>SMO/227444/20</t>
  </si>
  <si>
    <t>01276573</t>
  </si>
  <si>
    <t>Ivona Zlattnerová</t>
  </si>
  <si>
    <t>878/5</t>
  </si>
  <si>
    <t>20712762</t>
  </si>
  <si>
    <t>fotoatelier.hradby@centrum.cz</t>
  </si>
  <si>
    <t>397464</t>
  </si>
  <si>
    <t>33122.00</t>
  </si>
  <si>
    <t>V důsledku nuceného uzavření provozovny a karantény se zrušilo svatební focení,reportáže ve fotoateliéru,focení ve školkách a na úřadech,např.svatby a vítání občánků.</t>
  </si>
  <si>
    <t>Ivona</t>
  </si>
  <si>
    <t>Zlattnerová</t>
  </si>
  <si>
    <t>1960-12-20</t>
  </si>
  <si>
    <t>Liptanské náměstí</t>
  </si>
  <si>
    <t>Ivona Zlattnerová, narozen 20.12.1960 a s bydlištěm na adrese Liptanské náměstí 878/5, Ostrava, 708 00</t>
  </si>
  <si>
    <t>https://pomoc.ostrava.cz/wp-content/uploads/formidable/2/COVID19_ivona_zlattnerová_zadost.pdf</t>
  </si>
  <si>
    <t>https://pomoc.ostrava.cz/wp-content/uploads/formidable/2/obcanka-25.pdf</t>
  </si>
  <si>
    <t>14874a</t>
  </si>
  <si>
    <t>SMO/227437/20</t>
  </si>
  <si>
    <t>27807355</t>
  </si>
  <si>
    <t>GJILAN, s.r.o.</t>
  </si>
  <si>
    <t>Mariánskohorská</t>
  </si>
  <si>
    <t>2787/3</t>
  </si>
  <si>
    <t>Stodolní x Musorgského bistro</t>
  </si>
  <si>
    <t>parc. č. 756</t>
  </si>
  <si>
    <t>Machova.jarmila@seznam.cz</t>
  </si>
  <si>
    <t>665370</t>
  </si>
  <si>
    <t>55447.50</t>
  </si>
  <si>
    <t>- odvody za 3 zaměstnance, sociální a zdravotní_x000D_
- část mezd_x000D_
- elektřina, ozo</t>
  </si>
  <si>
    <t>Jarmila</t>
  </si>
  <si>
    <t>Sulji Máchová</t>
  </si>
  <si>
    <t>1969-04-28</t>
  </si>
  <si>
    <t>3/2787</t>
  </si>
  <si>
    <t>Jarmila Sulji Máchová, narozen 28.04.1969 a s bydlištěm na adrese Mariánskohorská 3/2787, Ostrava, 702 00</t>
  </si>
  <si>
    <t>https://pomoc.ostrava.cz/wp-content/uploads/formidable/2/Sken-18.-5.-2020-1.pdf</t>
  </si>
  <si>
    <t>https://pomoc.ostrava.cz/wp-content/uploads/formidable/2/Občanka-16.pdf</t>
  </si>
  <si>
    <t>fqo0j</t>
  </si>
  <si>
    <t>SMO/226273/20</t>
  </si>
  <si>
    <t>05655412</t>
  </si>
  <si>
    <t>ZEJEKA s.r.o.</t>
  </si>
  <si>
    <t>Provozní</t>
  </si>
  <si>
    <t>3236</t>
  </si>
  <si>
    <t>40841579</t>
  </si>
  <si>
    <t>jose08@seznam.cz</t>
  </si>
  <si>
    <t>05817136</t>
  </si>
  <si>
    <t>484761.33</t>
  </si>
  <si>
    <t>Firma se výhradně zabývá zásobováním škol, jídelen a restaurací ovocem a zeleninou. Což v momentální situaci nám není umožněno a činnost firmy je zastavena.</t>
  </si>
  <si>
    <t>Hoffmannová</t>
  </si>
  <si>
    <t>1980-04-30</t>
  </si>
  <si>
    <t>Na obvodu</t>
  </si>
  <si>
    <t>1101/47</t>
  </si>
  <si>
    <t>Ostrava-Vítkovice</t>
  </si>
  <si>
    <t>Kamila Hoffmannová, narozen 30.04.1980 a s bydlištěm na adrese Na obvodu 1101/47, Ostrava-Vítkovice, 703 00</t>
  </si>
  <si>
    <t>https://pomoc.ostrava.cz/wp-content/uploads/formidable/2/Formulář-k-dotaci-I.pdf</t>
  </si>
  <si>
    <t>https://pomoc.ostrava.cz/wp-content/uploads/formidable/2/Formulář-k-dotaci-II.pdf</t>
  </si>
  <si>
    <t>1reri</t>
  </si>
  <si>
    <t>SMO/227429/20</t>
  </si>
  <si>
    <t>75900068</t>
  </si>
  <si>
    <t>Eva Legutová</t>
  </si>
  <si>
    <t>Martinovská</t>
  </si>
  <si>
    <t>259/101</t>
  </si>
  <si>
    <t>12342846</t>
  </si>
  <si>
    <t>3247/164</t>
  </si>
  <si>
    <t>elegut@seznam.cz</t>
  </si>
  <si>
    <t>336020</t>
  </si>
  <si>
    <t>28001.67</t>
  </si>
  <si>
    <t>Nemám finance k zakoupení hygienických a kosmetických prostředků k dalšímu provozování kosmetických služeb a také k nákladům za provoz.</t>
  </si>
  <si>
    <t>Legutová</t>
  </si>
  <si>
    <t>1984-10-14</t>
  </si>
  <si>
    <t>Ostrava-Plesná</t>
  </si>
  <si>
    <t>725 27</t>
  </si>
  <si>
    <t>Eva Legutová, narozen 14.10.1984 a s bydlištěm na adrese Martinovská 259/101, Ostrava-Plesná, 725 27</t>
  </si>
  <si>
    <t>https://pomoc.ostrava.cz/wp-content/uploads/formidable/2/2020-05-18-22-13-Eva2.pdf</t>
  </si>
  <si>
    <t>https://pomoc.ostrava.cz/wp-content/uploads/formidable/2/2020-05-13-18-44-Eva2.pdf</t>
  </si>
  <si>
    <t>y4ybn</t>
  </si>
  <si>
    <t>SMO/227423/20</t>
  </si>
  <si>
    <t>40324087</t>
  </si>
  <si>
    <t>19340244</t>
  </si>
  <si>
    <t>evalegutova@email.cz</t>
  </si>
  <si>
    <t>385805</t>
  </si>
  <si>
    <t>32150.42</t>
  </si>
  <si>
    <t>Úhrada záloh za energie.Splátka úvěru na zřízení kos.provozovny, nákup materiálu a potřebných pomůcek k znovuotevření kosmetické činnosti.</t>
  </si>
  <si>
    <t>1964-02-15</t>
  </si>
  <si>
    <t>Ostrava- Plesná</t>
  </si>
  <si>
    <t>Eva Legutová, narozen 15.02.1964 a s bydlištěm na adrese Martinovská 259/101, Ostrava- Plesná, 725 27</t>
  </si>
  <si>
    <t>https://pomoc.ostrava.cz/wp-content/uploads/formidable/2/2020-05-18-22-35.pdf</t>
  </si>
  <si>
    <t>https://pomoc.ostrava.cz/wp-content/uploads/formidable/2/2020-05-13-19-06-1.pdf</t>
  </si>
  <si>
    <t>2zdhw</t>
  </si>
  <si>
    <t>SMO/219281/20</t>
  </si>
  <si>
    <t>06844758_X</t>
  </si>
  <si>
    <t>Marta Szczuková</t>
  </si>
  <si>
    <t>9. května</t>
  </si>
  <si>
    <t>1152</t>
  </si>
  <si>
    <t>Příbor</t>
  </si>
  <si>
    <t>39417388</t>
  </si>
  <si>
    <t>1488/80</t>
  </si>
  <si>
    <t>szczukova.marta@centrum.cz</t>
  </si>
  <si>
    <t>182000</t>
  </si>
  <si>
    <t>15166.67</t>
  </si>
  <si>
    <t>Nemohla jsem vykonávat svou pracovní činnost a to kvůli ohrožení zdraví související s covid-19 a krizovým opatřením vlády , kdy byl vyhlášen nouzový stav.</t>
  </si>
  <si>
    <t>Marta</t>
  </si>
  <si>
    <t>Szczuková</t>
  </si>
  <si>
    <t>1995-06-02</t>
  </si>
  <si>
    <t>742 58</t>
  </si>
  <si>
    <t>Marta Szczuková, narozen 02.06.1995 a s bydlištěm na adrese 9. května 1152, Příbor, 742 58</t>
  </si>
  <si>
    <t>https://pomoc.ostrava.cz/wp-content/uploads/formidable/2/formulář-21.pdf</t>
  </si>
  <si>
    <t>https://pomoc.ostrava.cz/wp-content/uploads/formidable/2/Doc_May_13_2020.pdf</t>
  </si>
  <si>
    <t>qkeu8</t>
  </si>
  <si>
    <t>SMO/218025/20</t>
  </si>
  <si>
    <t>73946338</t>
  </si>
  <si>
    <t>Jana Machalcová</t>
  </si>
  <si>
    <t>2274/123</t>
  </si>
  <si>
    <t>40288635</t>
  </si>
  <si>
    <t>2635/118</t>
  </si>
  <si>
    <t>robsonka@email.cz</t>
  </si>
  <si>
    <t>212710</t>
  </si>
  <si>
    <t>17725.83</t>
  </si>
  <si>
    <t>Nájemné, služby spojené s nájemným, ušla mzda, nákup materiálu a ochranných prostředků, překážka v podnikání v souvislostí s nařízením vlády.</t>
  </si>
  <si>
    <t>Machalcová</t>
  </si>
  <si>
    <t>1981-03-26</t>
  </si>
  <si>
    <t>Jana Machalcová, narozen 26.03.1981 a s bydlištěm na adrese Výškovická 2274/123, Ostrava, 700 30</t>
  </si>
  <si>
    <t>https://pomoc.ostrava.cz/wp-content/uploads/formidable/2/Jančažádost.pdf</t>
  </si>
  <si>
    <t>https://pomoc.ostrava.cz/wp-content/uploads/formidable/2/aočana.pdf</t>
  </si>
  <si>
    <t>frfac</t>
  </si>
  <si>
    <t>SMO/224877/20</t>
  </si>
  <si>
    <t>63352257</t>
  </si>
  <si>
    <t>Van Quyen Ha</t>
  </si>
  <si>
    <t>2895/51</t>
  </si>
  <si>
    <t>30978246</t>
  </si>
  <si>
    <t>Šenovská</t>
  </si>
  <si>
    <t>1994/97</t>
  </si>
  <si>
    <t>254102</t>
  </si>
  <si>
    <t>21175.17</t>
  </si>
  <si>
    <t>Podpor města podnikatelům</t>
  </si>
  <si>
    <t>Duc Quyen</t>
  </si>
  <si>
    <t>Ha</t>
  </si>
  <si>
    <t>1971-10-21</t>
  </si>
  <si>
    <t>51</t>
  </si>
  <si>
    <t>Duc Quyen Ha, narozen 21.10.1971 a s bydlištěm na adrese Zimmlerova 51, Ostrava, 700 30</t>
  </si>
  <si>
    <t>https://pomoc.ostrava.cz/wp-content/uploads/formidable/2/Pomoc-quyen.pdf</t>
  </si>
  <si>
    <t>https://pomoc.ostrava.cz/wp-content/uploads/formidable/2/quyenhaha.pdf</t>
  </si>
  <si>
    <t>ne5lj</t>
  </si>
  <si>
    <t>Pořadové číslo</t>
  </si>
  <si>
    <t>Subjekt</t>
  </si>
  <si>
    <t>IČO</t>
  </si>
  <si>
    <t>Právní forma</t>
  </si>
  <si>
    <t>Název ulice</t>
  </si>
  <si>
    <t>Číslo</t>
  </si>
  <si>
    <t>Identifikace</t>
  </si>
  <si>
    <t>Sídlo</t>
  </si>
  <si>
    <t>Provozovna</t>
  </si>
  <si>
    <t>Převažují podnikatelská činnost</t>
  </si>
  <si>
    <t>Výzva 20 tis.</t>
  </si>
  <si>
    <t>Žádaná výše pomoci</t>
  </si>
  <si>
    <t>Navrhovaná výše pomoci</t>
  </si>
  <si>
    <t>Komentář hodnotitele</t>
  </si>
  <si>
    <t>Sloupec1</t>
  </si>
  <si>
    <t>Sloupec2</t>
  </si>
  <si>
    <t>Sloupec3</t>
  </si>
  <si>
    <t>Sloupec4</t>
  </si>
  <si>
    <t>Sloupec5</t>
  </si>
  <si>
    <t>Sloupec6</t>
  </si>
  <si>
    <t>Sloupec9</t>
  </si>
  <si>
    <t>Sloupec10</t>
  </si>
  <si>
    <t>Sloupec11</t>
  </si>
  <si>
    <t>Sloupec12</t>
  </si>
  <si>
    <t>Sloupec13</t>
  </si>
  <si>
    <t>Sloupec14</t>
  </si>
  <si>
    <t>Sloupec15</t>
  </si>
  <si>
    <t>Sloupec16</t>
  </si>
  <si>
    <t>Sloupec17</t>
  </si>
  <si>
    <t>Sloupec18</t>
  </si>
  <si>
    <t>Sloupec19</t>
  </si>
  <si>
    <t>Sloupec20</t>
  </si>
  <si>
    <t>Sloupec21</t>
  </si>
  <si>
    <t>Sloupec22</t>
  </si>
  <si>
    <t>Sloupec23</t>
  </si>
  <si>
    <t>Sloupec24</t>
  </si>
  <si>
    <t>Sloupec25</t>
  </si>
  <si>
    <t>Sloupec26</t>
  </si>
  <si>
    <t>Sloupec27</t>
  </si>
  <si>
    <t>Sloupec28</t>
  </si>
  <si>
    <t>Sloupec29</t>
  </si>
  <si>
    <t>Sloupec30</t>
  </si>
  <si>
    <t>Sloupec31</t>
  </si>
  <si>
    <t>Sloupec32</t>
  </si>
  <si>
    <t>Sloupec33</t>
  </si>
  <si>
    <t>Sloupec34</t>
  </si>
  <si>
    <t>Sloupec35</t>
  </si>
  <si>
    <t>Sloupec36</t>
  </si>
  <si>
    <t>Sloupec37</t>
  </si>
  <si>
    <t>Sloupec38</t>
  </si>
  <si>
    <t>Sloupec39</t>
  </si>
  <si>
    <t>Sloupec40</t>
  </si>
  <si>
    <t>Sloupec41</t>
  </si>
  <si>
    <t>Sloupec42</t>
  </si>
  <si>
    <t>Sloupec43</t>
  </si>
  <si>
    <t>Sloupec44</t>
  </si>
  <si>
    <t>Sloupec45</t>
  </si>
  <si>
    <t>Sloupec46</t>
  </si>
  <si>
    <t>Sloupec47</t>
  </si>
  <si>
    <t>Sloupec48</t>
  </si>
  <si>
    <t>Sloupec49</t>
  </si>
  <si>
    <t>Sloupec50</t>
  </si>
  <si>
    <t>Sloupec51</t>
  </si>
  <si>
    <t>Sloupec52</t>
  </si>
  <si>
    <t>Sloupec53</t>
  </si>
  <si>
    <t>Název ulice6</t>
  </si>
  <si>
    <t>Výroba nebezpečných chemických látek a nebezpečných chemických směsí a prodej
chemických látek a chemických směsí klasifikovaných jako vysoce toxické…</t>
  </si>
  <si>
    <t>Silniční motorová doprava - osobní provozovaná vozidly určenými pro přepravu více než 9 osob včetně řidiče, - osobní provozovaná vozidly určenými pro přepravu nejvýše 9 osob včetně řidiče</t>
  </si>
  <si>
    <t>SMO/201815/20</t>
  </si>
  <si>
    <t>29445183</t>
  </si>
  <si>
    <t>SHARK TRAVEL AGENCY s.r.o.</t>
  </si>
  <si>
    <t>U Soudu</t>
  </si>
  <si>
    <t>6199/25</t>
  </si>
  <si>
    <t>40560516</t>
  </si>
  <si>
    <t>452000</t>
  </si>
  <si>
    <t>37666.67</t>
  </si>
  <si>
    <t>Šembera</t>
  </si>
  <si>
    <t>1978-01-09</t>
  </si>
  <si>
    <t>Čáslavská</t>
  </si>
  <si>
    <t>989</t>
  </si>
  <si>
    <t>Bohumín</t>
  </si>
  <si>
    <t>735 81</t>
  </si>
  <si>
    <t>Martin Šembera, narozen 09.01.1978 a s bydlištěm na adrese Čáslavská 989, Bohumín, 735 81</t>
  </si>
  <si>
    <t>https://pomoc.ostrava.cz/wp-content/uploads/formidable/2/S25C-920050109290.pdf</t>
  </si>
  <si>
    <t>https://pomoc.ostrava.cz/wp-content/uploads/formidable/2/S25C-920031912380.pdf</t>
  </si>
  <si>
    <t>ibfrv</t>
  </si>
  <si>
    <t>SMO/202004/20</t>
  </si>
  <si>
    <t>73944289</t>
  </si>
  <si>
    <t>Jana Garčárová</t>
  </si>
  <si>
    <t>Josefa Brabce</t>
  </si>
  <si>
    <t>2881/1</t>
  </si>
  <si>
    <t>34640915</t>
  </si>
  <si>
    <t>Masarykovo náměstí</t>
  </si>
  <si>
    <t>50/1</t>
  </si>
  <si>
    <t>933000</t>
  </si>
  <si>
    <t>77750.00</t>
  </si>
  <si>
    <t>Garčárová</t>
  </si>
  <si>
    <t>1982-01-17</t>
  </si>
  <si>
    <t>Jana Garčárová, narozen 17.01.1982 a s bydlištěm na adrese Josefa Brabce 2881/1, Ostrava - Moravská Ostrava, 702 00</t>
  </si>
  <si>
    <t>https://pomoc.ostrava.cz/wp-content/uploads/formidable/2/Garcarova_zadost.pdf</t>
  </si>
  <si>
    <t>https://pomoc.ostrava.cz/wp-content/uploads/formidable/2/Garcarova_OP.pdf</t>
  </si>
  <si>
    <t>nwy1z</t>
  </si>
  <si>
    <t>SMO/204473/20</t>
  </si>
  <si>
    <t>Zuzana Borovcová</t>
  </si>
  <si>
    <t>64</t>
  </si>
  <si>
    <t>Vítkov</t>
  </si>
  <si>
    <t>11351353</t>
  </si>
  <si>
    <t>17. listopadu</t>
  </si>
  <si>
    <t>645/1</t>
  </si>
  <si>
    <t>941888</t>
  </si>
  <si>
    <t>78490.67</t>
  </si>
  <si>
    <t>Borovcová</t>
  </si>
  <si>
    <t>2020-05-07</t>
  </si>
  <si>
    <t>Zálužné</t>
  </si>
  <si>
    <t>749 01</t>
  </si>
  <si>
    <t>Zuzana Borovcová, narozen 07.05.2020 a s bydlištěm na adrese Zálužné 64, Vítkov, 749 01</t>
  </si>
  <si>
    <t>https://pomoc.ostrava.cz/wp-content/uploads/formidable/2/MMO-pomoc-POD-Borovcová-052020-potvrz..pdf</t>
  </si>
  <si>
    <t>https://pomoc.ostrava.cz/wp-content/uploads/formidable/2/OP-Borovcová.pdf</t>
  </si>
  <si>
    <t>tv8v9</t>
  </si>
  <si>
    <t>SMO/211648/20</t>
  </si>
  <si>
    <t>70632944</t>
  </si>
  <si>
    <t>Andrea Kuběnová</t>
  </si>
  <si>
    <t>Borošínská</t>
  </si>
  <si>
    <t>681</t>
  </si>
  <si>
    <t>Brušperk</t>
  </si>
  <si>
    <t>40112516</t>
  </si>
  <si>
    <t>2556/1</t>
  </si>
  <si>
    <t>323084</t>
  </si>
  <si>
    <t>26923.67</t>
  </si>
  <si>
    <t>Kuběnová</t>
  </si>
  <si>
    <t>1973-03-21</t>
  </si>
  <si>
    <t>739 44</t>
  </si>
  <si>
    <t>Andrea Kuběnová, narozen 21.03.1973 a s bydlištěm na adrese Borošínská 681, Brušperk, 739 44</t>
  </si>
  <si>
    <t>https://pomoc.ostrava.cz/wp-content/uploads/formidable/2/formulář-žádost-.pdf</t>
  </si>
  <si>
    <t>https://pomoc.ostrava.cz/wp-content/uploads/formidable/2/op-33.pdf</t>
  </si>
  <si>
    <t>rkh0j</t>
  </si>
  <si>
    <t>SMO/217387/20</t>
  </si>
  <si>
    <t>73961841</t>
  </si>
  <si>
    <t>Hani Carl Youssef</t>
  </si>
  <si>
    <t>Newtonova</t>
  </si>
  <si>
    <t>884/24</t>
  </si>
  <si>
    <t>30281098</t>
  </si>
  <si>
    <t>Mimoškolní výchova a vzdělávání, pořádání kurzů, školení, včetně lektorské_x000D_
činnosti</t>
  </si>
  <si>
    <t>806796</t>
  </si>
  <si>
    <t>67233.00</t>
  </si>
  <si>
    <t>Hani Carl, Hani Carl</t>
  </si>
  <si>
    <t>Youssef, Youssef</t>
  </si>
  <si>
    <t>1975-07-06, 1975-07-06</t>
  </si>
  <si>
    <t>Newtonova, Newtonova</t>
  </si>
  <si>
    <t>884/24, 884/24</t>
  </si>
  <si>
    <t>702 00, 702 00</t>
  </si>
  <si>
    <t>Hani Carl Youssef, narozen 06.07.1975 a s bydlištěm na adrese Newtonova 884/24, Ostrava, 702 00, Hani Carl Youssef, narozen 06.07.1975 a s bydlištěm na adrese Newtonova 884/24, Ostrava, 702 00</t>
  </si>
  <si>
    <t>https://pomoc.ostrava.cz/wp-content/uploads/formidable/2/CYoussef-Prvni-Pomoc-Podnikatelum-Sig-1.pdf</t>
  </si>
  <si>
    <t>https://pomoc.ostrava.cz/wp-content/uploads/formidable/2/CYoussef-CZ-Residency.pdf</t>
  </si>
  <si>
    <t>mukeb</t>
  </si>
  <si>
    <t>SMO/206731/20</t>
  </si>
  <si>
    <t>SK OBUV s.r.o.</t>
  </si>
  <si>
    <t>Za Tratí</t>
  </si>
  <si>
    <t>426</t>
  </si>
  <si>
    <t>Otice</t>
  </si>
  <si>
    <t>17.listopadu</t>
  </si>
  <si>
    <t>598</t>
  </si>
  <si>
    <t>3833210</t>
  </si>
  <si>
    <t>319434.17</t>
  </si>
  <si>
    <t>Spívalová</t>
  </si>
  <si>
    <t>1959-06-21</t>
  </si>
  <si>
    <t>Mlynářská</t>
  </si>
  <si>
    <t>216/3</t>
  </si>
  <si>
    <t>Opava Vávrovice</t>
  </si>
  <si>
    <t>747 07</t>
  </si>
  <si>
    <t>Ivana Spívalová, narozen 21.06.1959 a s bydlištěm na adrese Mlynářská 216/3, Opava Vávrovice, 747 07</t>
  </si>
  <si>
    <t>https://pomoc.ostrava.cz/wp-content/uploads/formidable/2/File0001.pdf</t>
  </si>
  <si>
    <t>https://pomoc.ostrava.cz/wp-content/uploads/formidable/2/File0002.pdf</t>
  </si>
  <si>
    <t>stwu7</t>
  </si>
  <si>
    <t>SMO/206851/20</t>
  </si>
  <si>
    <t>27761819</t>
  </si>
  <si>
    <t>BUGGY fitness s.r.o.</t>
  </si>
  <si>
    <t>40119124</t>
  </si>
  <si>
    <t>1003/1</t>
  </si>
  <si>
    <t>3660749</t>
  </si>
  <si>
    <t>305062.42</t>
  </si>
  <si>
    <t>Bugaj</t>
  </si>
  <si>
    <t>1978-12-07</t>
  </si>
  <si>
    <t>147 / 115</t>
  </si>
  <si>
    <t>Pavel Bugaj, narozen 07.12.1978 a s bydlištěm na adrese Junácká 147 / 115, Ostrava-Stará Bělá, 724 00</t>
  </si>
  <si>
    <t>https://pomoc.ostrava.cz/wp-content/uploads/formidable/2/BUGGY-fitness-s.r.o..pdf</t>
  </si>
  <si>
    <t>https://pomoc.ostrava.cz/wp-content/uploads/formidable/2/Pavel-Bugaj-OP.pdf</t>
  </si>
  <si>
    <t>ub0l2</t>
  </si>
  <si>
    <t>SMO/208573/20</t>
  </si>
  <si>
    <t>06295142</t>
  </si>
  <si>
    <t>LUNA - TUXA s.r.o.</t>
  </si>
  <si>
    <t>40876757</t>
  </si>
  <si>
    <t>Ruská</t>
  </si>
  <si>
    <t>1205/1</t>
  </si>
  <si>
    <t>1435000</t>
  </si>
  <si>
    <t>119583.33</t>
  </si>
  <si>
    <t>Švančara</t>
  </si>
  <si>
    <t>1972-09-17</t>
  </si>
  <si>
    <t>1732/16</t>
  </si>
  <si>
    <t>Český Těšín</t>
  </si>
  <si>
    <t>737 01</t>
  </si>
  <si>
    <t>Marcel Švančara, narozen 17.09.1972 a s bydlištěm na adrese Okružní 1732/16, Český Těšín, 737 01</t>
  </si>
  <si>
    <t>https://pomoc.ostrava.cz/wp-content/uploads/formidable/2/CCF_000049.pdf</t>
  </si>
  <si>
    <t>https://pomoc.ostrava.cz/wp-content/uploads/formidable/2/CCF_000048.pdf</t>
  </si>
  <si>
    <t>riduy</t>
  </si>
  <si>
    <t>SMO/211742/20</t>
  </si>
  <si>
    <t>75412420</t>
  </si>
  <si>
    <t>Patrik Flašar</t>
  </si>
  <si>
    <t>Horymírova</t>
  </si>
  <si>
    <t>2975/4</t>
  </si>
  <si>
    <t>40413137</t>
  </si>
  <si>
    <t>551/1</t>
  </si>
  <si>
    <t>190900</t>
  </si>
  <si>
    <t>Flašar</t>
  </si>
  <si>
    <t>1987-04-04</t>
  </si>
  <si>
    <t>Patrik Flašar, narozen 04.04.1987 a s bydlištěm na adrese Horymírova 2975/4, Ostrava, 700 30</t>
  </si>
  <si>
    <t>https://pomoc.ostrava.cz/wp-content/uploads/formidable/2/Pomoc-Podnikatelům.pdf</t>
  </si>
  <si>
    <t>https://pomoc.ostrava.cz/wp-content/uploads/formidable/2/Kopie-OP-5.pdf</t>
  </si>
  <si>
    <t>zomql</t>
  </si>
  <si>
    <t>SMO/211980/20</t>
  </si>
  <si>
    <t>66172365</t>
  </si>
  <si>
    <t>Andrea Martiníková</t>
  </si>
  <si>
    <t>504/101</t>
  </si>
  <si>
    <t>Ludgeřovice</t>
  </si>
  <si>
    <t>31305177</t>
  </si>
  <si>
    <t>267500</t>
  </si>
  <si>
    <t>22291.67</t>
  </si>
  <si>
    <t>Martiníková</t>
  </si>
  <si>
    <t>1972-06-09</t>
  </si>
  <si>
    <t>747 14</t>
  </si>
  <si>
    <t>Andrea Martiníková, narozen 09.06.1972 a s bydlištěm na adrese Hlučínská 504/101, Ludgeřovice, 747 14</t>
  </si>
  <si>
    <t>https://pomoc.ostrava.cz/wp-content/uploads/formidable/2/CCF08052020.pdf</t>
  </si>
  <si>
    <t>https://pomoc.ostrava.cz/wp-content/uploads/formidable/2/CCF08052020_0001.pdf</t>
  </si>
  <si>
    <t>x3cs1</t>
  </si>
  <si>
    <t>SMO/214917/20</t>
  </si>
  <si>
    <t>04538986</t>
  </si>
  <si>
    <t>LIVING GLOBAL INTERIO s.r.o.</t>
  </si>
  <si>
    <t>360</t>
  </si>
  <si>
    <t>OC Futurum, Novinářská</t>
  </si>
  <si>
    <t>6a</t>
  </si>
  <si>
    <t>2037313</t>
  </si>
  <si>
    <t>169776.08</t>
  </si>
  <si>
    <t>Marx</t>
  </si>
  <si>
    <t>1971-07-20</t>
  </si>
  <si>
    <t>Studentská</t>
  </si>
  <si>
    <t>678</t>
  </si>
  <si>
    <t>Jaroslav Marx, narozen 20.07.1971 a s bydlištěm na adrese Studentská 678, Bohumín, 735 81</t>
  </si>
  <si>
    <t>https://pomoc.ostrava.cz/wp-content/uploads/formidable/2/žádost1-1.pdf</t>
  </si>
  <si>
    <t>https://pomoc.ostrava.cz/wp-content/uploads/formidable/2/OP-pdf-2.pdf</t>
  </si>
  <si>
    <t>gt7e1</t>
  </si>
  <si>
    <t>SMO/217385/20</t>
  </si>
  <si>
    <t>04082761</t>
  </si>
  <si>
    <t>XD Cinema pět s.r.o.</t>
  </si>
  <si>
    <t>88</t>
  </si>
  <si>
    <t>Dr. Šmerala</t>
  </si>
  <si>
    <t>1710/1</t>
  </si>
  <si>
    <t>1150000</t>
  </si>
  <si>
    <t>95833.33</t>
  </si>
  <si>
    <t>Ctirad</t>
  </si>
  <si>
    <t>šico</t>
  </si>
  <si>
    <t>1968-07-20</t>
  </si>
  <si>
    <t>1481/6</t>
  </si>
  <si>
    <t>Ctirad šico, narozen 20.07.1968 a s bydlištěm na adrese Na Hradbách 1481/6, Ostrava, 702 00</t>
  </si>
  <si>
    <t>https://pomoc.ostrava.cz/wp-content/uploads/formidable/2/2109_001.pdf</t>
  </si>
  <si>
    <t>https://pomoc.ostrava.cz/wp-content/uploads/formidable/2/Scan-OP-8.pdf</t>
  </si>
  <si>
    <t>fgjxu</t>
  </si>
  <si>
    <t>SMO/220237/20</t>
  </si>
  <si>
    <t>87639637</t>
  </si>
  <si>
    <t>Mgr. Kateřina Šimůnková</t>
  </si>
  <si>
    <t>Lumírova</t>
  </si>
  <si>
    <t>523/28</t>
  </si>
  <si>
    <t>38090412</t>
  </si>
  <si>
    <t>2636/116</t>
  </si>
  <si>
    <t>474742</t>
  </si>
  <si>
    <t>Šimůnková</t>
  </si>
  <si>
    <t>1989-01-15</t>
  </si>
  <si>
    <t>28</t>
  </si>
  <si>
    <t>https://pomoc.ostrava.cz/wp-content/uploads/formidable/2/zadost-ostrava-100.pdf</t>
  </si>
  <si>
    <t>https://pomoc.ostrava.cz/wp-content/uploads/formidable/2/obcanka-23.pdf</t>
  </si>
  <si>
    <t>ag804</t>
  </si>
  <si>
    <t>SMO/210061/20</t>
  </si>
  <si>
    <t>03525376</t>
  </si>
  <si>
    <t>Adrian Shurdhani</t>
  </si>
  <si>
    <t>Mitrovická</t>
  </si>
  <si>
    <t>965/183</t>
  </si>
  <si>
    <t>37055262</t>
  </si>
  <si>
    <t>1590/1</t>
  </si>
  <si>
    <t>2575287</t>
  </si>
  <si>
    <t>214607.25</t>
  </si>
  <si>
    <t>Adrian</t>
  </si>
  <si>
    <t>Shurdhani</t>
  </si>
  <si>
    <t>1989-09-06</t>
  </si>
  <si>
    <t>Adrian Shurdhani, narozen 06.09.1989 a s bydlištěm na adrese Mitrovická 965/183, Ostrava, 724 00</t>
  </si>
  <si>
    <t>https://pomoc.ostrava.cz/wp-content/uploads/formidable/2/Scan2020-05-07_075611.pdf</t>
  </si>
  <si>
    <t>https://pomoc.ostrava.cz/wp-content/uploads/formidable/2/Scan2020-05-07_075025.pdf</t>
  </si>
  <si>
    <t>mxakn</t>
  </si>
  <si>
    <t>SMO/210375/20</t>
  </si>
  <si>
    <t>66943299</t>
  </si>
  <si>
    <t>Zdeňka Hradilová</t>
  </si>
  <si>
    <t>Volgogradská</t>
  </si>
  <si>
    <t>2517/63</t>
  </si>
  <si>
    <t>39503879</t>
  </si>
  <si>
    <t>Sámova</t>
  </si>
  <si>
    <t>231817</t>
  </si>
  <si>
    <t>19318.08</t>
  </si>
  <si>
    <t>Zdeňka</t>
  </si>
  <si>
    <t>Hradilová</t>
  </si>
  <si>
    <t>1964-02-21</t>
  </si>
  <si>
    <t>Zdeňka Hradilová, narozen 21.02.1964 a s bydlištěm na adrese Volgogradská 2517/63, Ostrava Zábřeh, 700 30</t>
  </si>
  <si>
    <t>https://pomoc.ostrava.cz/wp-content/uploads/formidable/2/Hradilová-Zdeňka.pdf</t>
  </si>
  <si>
    <t>https://pomoc.ostrava.cz/wp-content/uploads/formidable/2/Hradilová-OP.pdf</t>
  </si>
  <si>
    <t>w09dr</t>
  </si>
  <si>
    <t>SMO/201821/20</t>
  </si>
  <si>
    <t>73227781</t>
  </si>
  <si>
    <t>Petra Kostelníková</t>
  </si>
  <si>
    <t>Husovo náměstí</t>
  </si>
  <si>
    <t>1789/6</t>
  </si>
  <si>
    <t>39832536</t>
  </si>
  <si>
    <t>Havlíčkovo nábřeží</t>
  </si>
  <si>
    <t>2728/1</t>
  </si>
  <si>
    <t>213352</t>
  </si>
  <si>
    <t>30478.86</t>
  </si>
  <si>
    <t>Kostelníková</t>
  </si>
  <si>
    <t>1976-05-26</t>
  </si>
  <si>
    <t>Petra Kostelníková, narozen 26.05.1976 a s bydlištěm na adrese Husovo náměstí 1789/6, Ostrava, 702 00</t>
  </si>
  <si>
    <t>https://pomoc.ostrava.cz/wp-content/uploads/formidable/2/POMOC-Ostrava-2020-Petra-Kostelníková.pdf</t>
  </si>
  <si>
    <t>https://pomoc.ostrava.cz/wp-content/uploads/formidable/2/OBČANKA.pdf</t>
  </si>
  <si>
    <t>oihv0</t>
  </si>
  <si>
    <t>SMO/201836/20</t>
  </si>
  <si>
    <t>73183067</t>
  </si>
  <si>
    <t>Dušan Vlach</t>
  </si>
  <si>
    <t>Tlapákova</t>
  </si>
  <si>
    <t>1242/15</t>
  </si>
  <si>
    <t>18481901</t>
  </si>
  <si>
    <t>Mostárenská</t>
  </si>
  <si>
    <t>/</t>
  </si>
  <si>
    <t>445791</t>
  </si>
  <si>
    <t>37149.25</t>
  </si>
  <si>
    <t>Dušan</t>
  </si>
  <si>
    <t>Vlach</t>
  </si>
  <si>
    <t>1982-12-14</t>
  </si>
  <si>
    <t>15</t>
  </si>
  <si>
    <t>Dušan Vlach, narozen 14.12.1982 a s bydlištěm na adrese Tlapákova 15, Ostrava, 700 30</t>
  </si>
  <si>
    <t>https://pomoc.ostrava.cz/wp-content/uploads/formidable/2/První-pomoc-podnikatelům-Dušan-Vlach-.pdf</t>
  </si>
  <si>
    <t>https://pomoc.ostrava.cz/wp-content/uploads/formidable/2/Dušan-Vlach-Občanský-průkaz.pdf</t>
  </si>
  <si>
    <t>dm8ru</t>
  </si>
  <si>
    <t>SMO/201939/20</t>
  </si>
  <si>
    <t>07370792</t>
  </si>
  <si>
    <t>Taxi Vítkovice s.r.o.</t>
  </si>
  <si>
    <t>39167965</t>
  </si>
  <si>
    <t>Místecká</t>
  </si>
  <si>
    <t>1120/1</t>
  </si>
  <si>
    <t>640380</t>
  </si>
  <si>
    <t>53365.00</t>
  </si>
  <si>
    <t>Dalibor Zdislav</t>
  </si>
  <si>
    <t>Chvátal</t>
  </si>
  <si>
    <t>1975-03-30</t>
  </si>
  <si>
    <t>Evžena Rošického</t>
  </si>
  <si>
    <t>1077/112</t>
  </si>
  <si>
    <t>Ostrava - Svinov</t>
  </si>
  <si>
    <t>Dalibor Zdislav Chvátal, narozen 30.03.1975 a s bydlištěm na adrese Evžena Rošického 1077/112, Ostrava - Svinov, 721 00</t>
  </si>
  <si>
    <t>https://pomoc.ostrava.cz/wp-content/uploads/formidable/2/TXV_40_zadost.pdf</t>
  </si>
  <si>
    <t>https://pomoc.ostrava.cz/wp-content/uploads/formidable/2/Chvatal_OP.pdf</t>
  </si>
  <si>
    <t>4t01n</t>
  </si>
  <si>
    <t>SMO/202012/20</t>
  </si>
  <si>
    <t>73076368</t>
  </si>
  <si>
    <t>Petra Klásková</t>
  </si>
  <si>
    <t>27177649</t>
  </si>
  <si>
    <t>Ahepjukova</t>
  </si>
  <si>
    <t>2795/1</t>
  </si>
  <si>
    <t>264037</t>
  </si>
  <si>
    <t>22003.08</t>
  </si>
  <si>
    <t>Klásková</t>
  </si>
  <si>
    <t>1977-04-07</t>
  </si>
  <si>
    <t>Petra Klásková, narozen 07.04.1977 a s bydlištěm na adrese Oskara Motyky 2983/1, Moravská Ostrava, 702 00</t>
  </si>
  <si>
    <t>https://pomoc.ostrava.cz/wp-content/uploads/formidable/2/P.Klásková-MMO.pdf</t>
  </si>
  <si>
    <t>https://pomoc.ostrava.cz/wp-content/uploads/formidable/2/OP-Petra-Klásková.pdf</t>
  </si>
  <si>
    <t>vqv25</t>
  </si>
  <si>
    <t>SMO/202169/20</t>
  </si>
  <si>
    <t>08524882</t>
  </si>
  <si>
    <t>FRYDRYCH &amp; ZIELONKA s.r.o.</t>
  </si>
  <si>
    <t>495</t>
  </si>
  <si>
    <t>Sedlnice</t>
  </si>
  <si>
    <t>39616960</t>
  </si>
  <si>
    <t>3314/1</t>
  </si>
  <si>
    <t>Poskytování tělovýchovných a sportovních služeb v oblasti instruktor fitness</t>
  </si>
  <si>
    <t>100000.00</t>
  </si>
  <si>
    <t>Frydrych</t>
  </si>
  <si>
    <t>1974-03-01</t>
  </si>
  <si>
    <t>742 56</t>
  </si>
  <si>
    <t>René Frydrych, narozen 01.03.1974 a s bydlištěm na adrese Sedlnice 495, Sedlnice, 742 56</t>
  </si>
  <si>
    <t>https://pomoc.ostrava.cz/wp-content/uploads/formidable/2/FRYDRYCH-ZIELONKA-.pdf</t>
  </si>
  <si>
    <t>https://pomoc.ostrava.cz/wp-content/uploads/formidable/2/frydrych.pdf</t>
  </si>
  <si>
    <t>z69s1</t>
  </si>
  <si>
    <t>SMO/202273/20</t>
  </si>
  <si>
    <t>76593568</t>
  </si>
  <si>
    <t>Magdalena Skotnicová</t>
  </si>
  <si>
    <t>2581/71</t>
  </si>
  <si>
    <t>19514376</t>
  </si>
  <si>
    <t>3165/1</t>
  </si>
  <si>
    <t>220435</t>
  </si>
  <si>
    <t>24492.78</t>
  </si>
  <si>
    <t>Magdalena</t>
  </si>
  <si>
    <t>Skotnicová</t>
  </si>
  <si>
    <t>1967-03-02</t>
  </si>
  <si>
    <t>Magdalena Skotnicová, narozen 02.03.1967 a s bydlištěm na adrese Výškovická 2581/71, Ostrava, 700 30</t>
  </si>
  <si>
    <t>https://pomoc.ostrava.cz/wp-content/uploads/formidable/2/Formulář-3.-5.-2020-1.pdf</t>
  </si>
  <si>
    <t>https://pomoc.ostrava.cz/wp-content/uploads/formidable/2/OP-60.pdf</t>
  </si>
  <si>
    <t>4tmap</t>
  </si>
  <si>
    <t>SMO/203437/20</t>
  </si>
  <si>
    <t>28635574</t>
  </si>
  <si>
    <t>Družstvo NAPROTI</t>
  </si>
  <si>
    <t>[205] - Družstvo</t>
  </si>
  <si>
    <t>Zeyerova</t>
  </si>
  <si>
    <t>2572/1</t>
  </si>
  <si>
    <t>37891949</t>
  </si>
  <si>
    <t>5189659</t>
  </si>
  <si>
    <t>432471.58</t>
  </si>
  <si>
    <t>Olga</t>
  </si>
  <si>
    <t>Rosenbergerová</t>
  </si>
  <si>
    <t>předsedkyně</t>
  </si>
  <si>
    <t>1966-04-08</t>
  </si>
  <si>
    <t>1541</t>
  </si>
  <si>
    <t>Polanka nad Odrou</t>
  </si>
  <si>
    <t>Olga Rosenbergerová, narozen 08.04.1966 a s bydlištěm na adrese Anny Letenské 1541, Polanka nad Odrou, 725 25</t>
  </si>
  <si>
    <t>https://pomoc.ostrava.cz/wp-content/uploads/formidable/2/Formulář-pomoc-podnikatelům-SMO_podepsaný.pdf</t>
  </si>
  <si>
    <t>https://pomoc.ostrava.cz/wp-content/uploads/formidable/2/OP-OR.pdf</t>
  </si>
  <si>
    <t>qnldb</t>
  </si>
  <si>
    <t>SMO/206689/20</t>
  </si>
  <si>
    <t>73960586</t>
  </si>
  <si>
    <t>Tomáš Sedlák</t>
  </si>
  <si>
    <t>223/95</t>
  </si>
  <si>
    <t>26517459</t>
  </si>
  <si>
    <t>1491/1</t>
  </si>
  <si>
    <t>Masérské, rekondiční a regenerační služby</t>
  </si>
  <si>
    <t>454965</t>
  </si>
  <si>
    <t>37913.75</t>
  </si>
  <si>
    <t>Sedlak</t>
  </si>
  <si>
    <t>1978-02-12</t>
  </si>
  <si>
    <t>Ostrava - Dubina</t>
  </si>
  <si>
    <t>Tomáš Sedlak, narozen 12.02.1978 a s bydlištěm na adrese Jana Maluchy 223/95, Ostrava - Dubina, 700 30</t>
  </si>
  <si>
    <t>https://pomoc.ostrava.cz/wp-content/uploads/formidable/2/Scan1-5.pdf</t>
  </si>
  <si>
    <t>https://pomoc.ostrava.cz/wp-content/uploads/formidable/2/Scan6-1.pdf</t>
  </si>
  <si>
    <t>7nvi8</t>
  </si>
  <si>
    <t>SMO/201932/20</t>
  </si>
  <si>
    <t>03629643</t>
  </si>
  <si>
    <t>Petr Knap</t>
  </si>
  <si>
    <t>Chalupníkova</t>
  </si>
  <si>
    <t>1234/1</t>
  </si>
  <si>
    <t>32600092</t>
  </si>
  <si>
    <t>821004</t>
  </si>
  <si>
    <t>68417.00</t>
  </si>
  <si>
    <t>Knap</t>
  </si>
  <si>
    <t>1986-03-12</t>
  </si>
  <si>
    <t>Chalupníkoav</t>
  </si>
  <si>
    <t>Petr Knap, narozen 12.03.1986 a s bydlištěm na adrese Chalupníkoav 1234/1, Ostrava, 700 30</t>
  </si>
  <si>
    <t>https://pomoc.ostrava.cz/wp-content/uploads/formidable/2/OV.pdf</t>
  </si>
  <si>
    <t>https://pomoc.ostrava.cz/wp-content/uploads/formidable/2/P.-Knap-OP.pdf</t>
  </si>
  <si>
    <t>3zxew</t>
  </si>
  <si>
    <t>REVOKACE Holičství, kadeřnictví, provozovna v ŽL zapsaná. V žádosti byl doložen příjem za rok 2019 ve výši 119.022,-Kč/10 měsíců, čímž nebyla splněna podmínka průměrného příjmu alespoň 15 tis. Kč/měsíčně. Žádost byla nedoporučena v ZM 5/2020. Žadatelka proti rozhodnutí reagovala zasláním příjmu za rok 2018 (příjem 271.140,- Kč/rok, doloženo DP) a lékařskou zprávou z roku 2019, čímž vysvětluje, že z důvodu vážné nemoci nedosáhla minimálního příjmu v roce 2019. Doporučuji přehodnotit a žádosti vyhovět.</t>
  </si>
  <si>
    <t xml:space="preserve">REVOKACE V odvolacím řízení žadatel doložil existenci provozovny La Strada v O-Porubě. V průběhu hodnocení původní žádostí toto nebylo z ŽR zřejmé, žadatel provozovnu nechal do ŽR dopsat zpětně. Na základě doložení této nové skutečnosti navrhujeme původní stanovisko - Nedoporučeno, revokovat na DOPORUČUJE SE. Ostatní podmínky byly splněny. </t>
  </si>
  <si>
    <t>REVOKACE Žadatel v původní žádosti uvedl jako převažující činnost „ubytovací služby“, čemuž odpovídala, dle zápisu v živnostenském rejstříku, provozovna ve Starých Hamrech. Žádost byla z tohoto důvodu zamítnuta. Následně žadatel uvedl, že má další provozovnu na území města. Tuto skutečnost mimořádně prověřil zdejší živnostenský úřad. Provozovna byla následně do živnostenského rejstříku zapsána se zpětným datem. Ostatní podmínky výzvy byly splněny. Na základě doložení nových skutečností navrhujeme původní stanovisko - Nedoporučeno, revokovat na DOPORUČENO</t>
  </si>
  <si>
    <t>REVOKACE V ZM schváleno 20 tis., žadatel dostal dar 17.718, v žádosti uvedl 20 tis., nutné přičíst rozdíl.</t>
  </si>
  <si>
    <t>REVOKACE V ZM schváleno 40 tis., žadatel neuvedl dar 2 tis., nutné odečíst</t>
  </si>
  <si>
    <t>REVOKACE V ZM schváleno 40 tis, žadatelka neuvedla dar 19.364, nutné odečíst</t>
  </si>
  <si>
    <t>REVOKACE V ZM schválena částka 39.980,- žadatelka uvedla dar 20,-, sprváně 20 tis., dodatečně odečteno</t>
  </si>
  <si>
    <t>REVOKACE V ZM schváleno 40 tis., žadatel dostal dar 20tis. až 19.5., nutné odečíst</t>
  </si>
  <si>
    <t>RE VOKACEV ZM schváleno 32.770,-., žadatel uvedl chybnou částku daru, rozdíl 90,- nutné odečíst</t>
  </si>
  <si>
    <t xml:space="preserve"> REVOKACEV ZM schváleno 40 tis., žadatel neuvedl dar 20 tis., nutné odečíst</t>
  </si>
  <si>
    <t>REVOKACE V ZM schváleno 40 tis., žadatel neuvedl dar 20 tis., nutné odečíst</t>
  </si>
  <si>
    <t>REVOKACE V ZM schváleno 40 tis., žadatel neuvedl dar 18.778, nutné odečíst</t>
  </si>
  <si>
    <t>REVOKACE V ZM schváleno 40 tis., žadatel neuvedl dar 7.713, nutné odečíst</t>
  </si>
  <si>
    <t>REVOKACE  V ZM schváleno 40 tis., žadatelka výši předchozího daru uvedla, chybný vzorec v tabulce</t>
  </si>
  <si>
    <t>REVOKACE V ZM schváleno 40 tis., žadatel neuvedl dar 12 tis., nutné odečíst</t>
  </si>
  <si>
    <t>REVOKACE v ZM schváleno 40 tis., žadatel neuvedl dar 19.900, nutné odečíst</t>
  </si>
  <si>
    <t>REVOKACE V ZM schváleno 40 tis., žadatel neuvedl dar 19.625, nutné odečíst</t>
  </si>
  <si>
    <t>REVOKACE V ZM schváleno 40 tis., žadatel neuvedl dar 5.558, nutné odečíst</t>
  </si>
  <si>
    <t>REVOKACE V ZM schváleno 40 tis., žadatel neuvedl dar 10 tis., nutné odečíst</t>
  </si>
  <si>
    <t>Číslo2</t>
  </si>
  <si>
    <t>[424] - Fyzická osoba zahraniční</t>
  </si>
  <si>
    <t>FO/OSVČ</t>
  </si>
  <si>
    <t>FO/v OR</t>
  </si>
  <si>
    <t>PO/s.r.o.</t>
  </si>
  <si>
    <t>PO/družstvo</t>
  </si>
  <si>
    <t>FO/zahraniční</t>
  </si>
  <si>
    <t>Subjektů celkem</t>
  </si>
  <si>
    <t>Fyzická osoba</t>
  </si>
  <si>
    <t>Právnická osoba</t>
  </si>
  <si>
    <t>Příloha č. 2</t>
  </si>
  <si>
    <t>Příloha č.2</t>
  </si>
  <si>
    <t>MÍR Production s.r.o.</t>
  </si>
  <si>
    <t>08327262_X</t>
  </si>
  <si>
    <t>Halasova</t>
  </si>
  <si>
    <t>835/19</t>
  </si>
  <si>
    <t>Město</t>
  </si>
  <si>
    <t>Město2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</si>
</sst>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i/>
      <sz val="11"/>
      <color theme="1"/>
      <name val="Calibri"/>
      <family val="2"/>
      <charset val="238"/>
      <scheme val="minor"/>
    </font>
    <font>
      <sz val="8"/>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49" fontId="0" fillId="2" borderId="6" xfId="0" applyNumberFormat="1" applyFill="1" applyBorder="1" applyAlignment="1">
      <alignment horizontal="left" vertical="center" wrapText="1"/>
    </xf>
    <xf numFmtId="0" fontId="0" fillId="0" borderId="11" xfId="0" applyBorder="1" applyAlignment="1">
      <alignment vertical="center" wrapText="1"/>
    </xf>
    <xf numFmtId="0" fontId="0" fillId="0" borderId="1" xfId="0" applyBorder="1" applyAlignment="1">
      <alignment vertical="center" wrapText="1"/>
    </xf>
    <xf numFmtId="22" fontId="0" fillId="0" borderId="1" xfId="0" applyNumberForma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22" fontId="0" fillId="0" borderId="16" xfId="0" applyNumberFormat="1" applyBorder="1" applyAlignment="1">
      <alignment vertical="center" wrapText="1"/>
    </xf>
    <xf numFmtId="44" fontId="0" fillId="0" borderId="1" xfId="1" applyFont="1" applyBorder="1" applyAlignment="1">
      <alignment vertical="center" wrapText="1"/>
    </xf>
    <xf numFmtId="44" fontId="0" fillId="0" borderId="16" xfId="1" applyFont="1" applyBorder="1" applyAlignment="1">
      <alignment vertical="center" wrapText="1"/>
    </xf>
    <xf numFmtId="164" fontId="0" fillId="0" borderId="1" xfId="1" applyNumberFormat="1" applyFont="1" applyBorder="1" applyAlignment="1">
      <alignment horizontal="right" vertical="center" wrapText="1"/>
    </xf>
    <xf numFmtId="164" fontId="0" fillId="0" borderId="16" xfId="1" applyNumberFormat="1" applyFont="1" applyBorder="1" applyAlignment="1">
      <alignment horizontal="right" vertical="center" wrapText="1"/>
    </xf>
    <xf numFmtId="44" fontId="0" fillId="0" borderId="1" xfId="1" applyFont="1" applyBorder="1" applyAlignment="1">
      <alignment horizontal="right" vertical="center" wrapText="1"/>
    </xf>
    <xf numFmtId="0" fontId="0" fillId="0" borderId="13" xfId="0" applyBorder="1" applyAlignment="1">
      <alignment vertical="center" wrapText="1"/>
    </xf>
    <xf numFmtId="0" fontId="0" fillId="0" borderId="1" xfId="0" applyBorder="1" applyAlignment="1">
      <alignment wrapText="1"/>
    </xf>
    <xf numFmtId="0" fontId="0" fillId="0" borderId="1" xfId="0" applyFont="1" applyBorder="1" applyAlignment="1">
      <alignment vertical="center" wrapText="1"/>
    </xf>
    <xf numFmtId="0" fontId="0" fillId="0" borderId="1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49" fontId="0" fillId="2" borderId="23" xfId="0" applyNumberFormat="1" applyFill="1" applyBorder="1" applyAlignment="1">
      <alignment horizontal="left" vertical="center" wrapText="1"/>
    </xf>
    <xf numFmtId="0" fontId="0" fillId="0" borderId="6" xfId="0" applyBorder="1" applyAlignment="1">
      <alignment horizontal="left" vertical="center" wrapText="1"/>
    </xf>
    <xf numFmtId="0" fontId="6" fillId="2"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8" xfId="0" applyFont="1" applyBorder="1" applyAlignment="1">
      <alignment vertical="center" wrapText="1"/>
    </xf>
    <xf numFmtId="22" fontId="0" fillId="0" borderId="8" xfId="0" applyNumberFormat="1"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wrapText="1"/>
    </xf>
    <xf numFmtId="44" fontId="0" fillId="0" borderId="16" xfId="0" applyNumberFormat="1" applyFont="1" applyBorder="1" applyAlignment="1">
      <alignment vertical="center" wrapText="1"/>
    </xf>
    <xf numFmtId="164" fontId="0" fillId="0" borderId="16" xfId="0" applyNumberFormat="1" applyFont="1" applyBorder="1" applyAlignment="1">
      <alignment horizontal="right" vertical="center" wrapText="1"/>
    </xf>
    <xf numFmtId="0" fontId="0" fillId="0" borderId="0" xfId="0" applyAlignment="1">
      <alignment wrapText="1"/>
    </xf>
    <xf numFmtId="0" fontId="4" fillId="0" borderId="0" xfId="0" applyFont="1" applyAlignment="1">
      <alignment vertical="center" wrapText="1"/>
    </xf>
    <xf numFmtId="0" fontId="0" fillId="0" borderId="0" xfId="0" applyFont="1" applyAlignment="1">
      <alignment wrapText="1"/>
    </xf>
    <xf numFmtId="44" fontId="0" fillId="0" borderId="0" xfId="1" applyFont="1" applyAlignment="1">
      <alignment wrapText="1"/>
    </xf>
    <xf numFmtId="164" fontId="0" fillId="0" borderId="0" xfId="1" applyNumberFormat="1" applyFont="1" applyAlignment="1">
      <alignment horizontal="right" wrapText="1"/>
    </xf>
    <xf numFmtId="0" fontId="0" fillId="0" borderId="3" xfId="0" applyBorder="1" applyAlignment="1">
      <alignment wrapText="1"/>
    </xf>
    <xf numFmtId="44" fontId="0" fillId="0" borderId="3" xfId="1" applyFont="1" applyBorder="1" applyAlignment="1">
      <alignment wrapText="1"/>
    </xf>
    <xf numFmtId="164" fontId="0" fillId="0" borderId="3" xfId="1" applyNumberFormat="1" applyFont="1" applyBorder="1" applyAlignment="1">
      <alignment horizontal="right" wrapText="1"/>
    </xf>
    <xf numFmtId="0" fontId="0" fillId="0" borderId="4" xfId="0" applyBorder="1" applyAlignment="1">
      <alignment wrapText="1"/>
    </xf>
    <xf numFmtId="0" fontId="3" fillId="3" borderId="20" xfId="0" applyFont="1" applyFill="1" applyBorder="1" applyAlignment="1">
      <alignment vertical="center" wrapText="1"/>
    </xf>
    <xf numFmtId="0" fontId="3" fillId="3" borderId="14" xfId="0" applyFont="1" applyFill="1" applyBorder="1" applyAlignment="1">
      <alignment vertical="center" wrapText="1"/>
    </xf>
    <xf numFmtId="44" fontId="3" fillId="3" borderId="14" xfId="1" applyFont="1" applyFill="1" applyBorder="1" applyAlignment="1">
      <alignment vertical="center" wrapText="1"/>
    </xf>
    <xf numFmtId="164" fontId="3" fillId="3" borderId="14" xfId="1" applyNumberFormat="1" applyFont="1" applyFill="1" applyBorder="1" applyAlignment="1">
      <alignment horizontal="right" vertical="center" wrapText="1"/>
    </xf>
    <xf numFmtId="0" fontId="3" fillId="3" borderId="21" xfId="0" applyFont="1" applyFill="1" applyBorder="1" applyAlignment="1">
      <alignment vertical="center" wrapText="1"/>
    </xf>
    <xf numFmtId="0" fontId="3" fillId="3" borderId="13" xfId="0" applyFont="1" applyFill="1" applyBorder="1" applyAlignment="1">
      <alignment vertical="center" wrapText="1"/>
    </xf>
    <xf numFmtId="0" fontId="0" fillId="4" borderId="1" xfId="0" applyFill="1" applyBorder="1" applyAlignment="1">
      <alignment horizontal="center" vertical="center" wrapText="1"/>
    </xf>
    <xf numFmtId="44" fontId="0" fillId="4" borderId="1" xfId="1" applyFont="1" applyFill="1" applyBorder="1" applyAlignment="1">
      <alignment vertical="center" wrapText="1"/>
    </xf>
    <xf numFmtId="164" fontId="0" fillId="0" borderId="1" xfId="0" applyNumberFormat="1" applyBorder="1" applyAlignment="1">
      <alignment vertical="center" wrapText="1"/>
    </xf>
    <xf numFmtId="164" fontId="0" fillId="4" borderId="1" xfId="1" applyNumberFormat="1" applyFont="1" applyFill="1" applyBorder="1" applyAlignment="1">
      <alignment vertical="center" wrapText="1"/>
    </xf>
    <xf numFmtId="0" fontId="0" fillId="0" borderId="0" xfId="0" applyBorder="1" applyAlignment="1">
      <alignment wrapText="1"/>
    </xf>
    <xf numFmtId="0" fontId="0" fillId="0" borderId="5" xfId="0" applyBorder="1" applyAlignment="1">
      <alignment wrapText="1"/>
    </xf>
    <xf numFmtId="44" fontId="0" fillId="4" borderId="1" xfId="1" applyFont="1" applyFill="1" applyBorder="1" applyAlignment="1">
      <alignment wrapText="1"/>
    </xf>
    <xf numFmtId="164" fontId="0" fillId="4" borderId="1" xfId="1" applyNumberFormat="1" applyFont="1" applyFill="1" applyBorder="1" applyAlignment="1">
      <alignment wrapText="1"/>
    </xf>
    <xf numFmtId="22" fontId="0" fillId="0" borderId="1" xfId="0" applyNumberFormat="1" applyBorder="1" applyAlignment="1">
      <alignment wrapText="1"/>
    </xf>
    <xf numFmtId="164" fontId="0" fillId="0" borderId="19" xfId="0" applyNumberFormat="1" applyBorder="1" applyAlignment="1">
      <alignment vertical="center" wrapText="1"/>
    </xf>
    <xf numFmtId="0" fontId="0" fillId="0" borderId="0" xfId="0" applyBorder="1" applyAlignment="1">
      <alignment vertical="center" wrapText="1"/>
    </xf>
    <xf numFmtId="22" fontId="0" fillId="0" borderId="0" xfId="0" applyNumberFormat="1" applyBorder="1" applyAlignment="1">
      <alignment vertical="center" wrapText="1"/>
    </xf>
    <xf numFmtId="0" fontId="2" fillId="0" borderId="2" xfId="0" applyFont="1" applyBorder="1" applyAlignment="1">
      <alignment wrapText="1"/>
    </xf>
    <xf numFmtId="0" fontId="0" fillId="0" borderId="2" xfId="0" applyBorder="1" applyAlignment="1">
      <alignment wrapText="1"/>
    </xf>
    <xf numFmtId="44" fontId="0" fillId="0" borderId="4" xfId="1" applyFont="1" applyBorder="1" applyAlignment="1">
      <alignment wrapText="1"/>
    </xf>
    <xf numFmtId="0" fontId="2" fillId="0" borderId="5" xfId="0" applyFont="1" applyBorder="1" applyAlignment="1">
      <alignment wrapText="1"/>
    </xf>
    <xf numFmtId="44" fontId="0" fillId="0" borderId="1" xfId="1" applyFont="1" applyBorder="1" applyAlignment="1">
      <alignment wrapText="1"/>
    </xf>
    <xf numFmtId="164" fontId="0" fillId="0" borderId="1" xfId="1" applyNumberFormat="1" applyFont="1" applyBorder="1" applyAlignment="1">
      <alignment horizontal="right" wrapText="1"/>
    </xf>
    <xf numFmtId="44" fontId="0" fillId="0" borderId="6" xfId="1" applyFont="1" applyBorder="1" applyAlignment="1">
      <alignment wrapText="1"/>
    </xf>
    <xf numFmtId="0" fontId="0" fillId="0" borderId="7" xfId="0" applyBorder="1" applyAlignment="1">
      <alignment wrapText="1"/>
    </xf>
    <xf numFmtId="0" fontId="0" fillId="0" borderId="8" xfId="0" applyBorder="1" applyAlignment="1">
      <alignment wrapText="1"/>
    </xf>
    <xf numFmtId="44" fontId="0" fillId="0" borderId="8" xfId="1" applyFont="1" applyBorder="1" applyAlignment="1">
      <alignment wrapText="1"/>
    </xf>
    <xf numFmtId="164" fontId="0" fillId="0" borderId="8" xfId="1" applyNumberFormat="1" applyFont="1" applyBorder="1" applyAlignment="1">
      <alignment horizontal="right" wrapText="1"/>
    </xf>
    <xf numFmtId="44" fontId="0" fillId="0" borderId="9" xfId="1" applyFont="1" applyBorder="1" applyAlignment="1">
      <alignment wrapText="1"/>
    </xf>
    <xf numFmtId="0" fontId="2" fillId="0" borderId="7" xfId="0" applyFont="1" applyBorder="1" applyAlignment="1">
      <alignment wrapText="1"/>
    </xf>
    <xf numFmtId="0" fontId="0" fillId="0" borderId="9" xfId="0" applyBorder="1" applyAlignment="1">
      <alignment wrapText="1"/>
    </xf>
    <xf numFmtId="0" fontId="0" fillId="0" borderId="0" xfId="0" applyFont="1" applyAlignment="1">
      <alignment vertical="center" wrapText="1"/>
    </xf>
    <xf numFmtId="0" fontId="0" fillId="0" borderId="1" xfId="0" applyBorder="1" applyAlignment="1">
      <alignment horizontal="center" vertical="center" wrapText="1"/>
    </xf>
    <xf numFmtId="0" fontId="0" fillId="0" borderId="24" xfId="0" applyBorder="1" applyAlignment="1">
      <alignment vertical="center" wrapText="1"/>
    </xf>
    <xf numFmtId="0" fontId="0" fillId="2" borderId="1" xfId="0" applyFill="1" applyBorder="1" applyAlignment="1">
      <alignment vertical="center"/>
    </xf>
    <xf numFmtId="0" fontId="0" fillId="2" borderId="1" xfId="0" applyFill="1" applyBorder="1" applyAlignment="1">
      <alignment vertical="center" wrapText="1"/>
    </xf>
    <xf numFmtId="44" fontId="0" fillId="2" borderId="1" xfId="1" applyFont="1" applyFill="1" applyBorder="1" applyAlignment="1">
      <alignment vertical="center"/>
    </xf>
    <xf numFmtId="164" fontId="3" fillId="3" borderId="14" xfId="1" applyNumberFormat="1" applyFont="1" applyFill="1" applyBorder="1" applyAlignment="1">
      <alignment horizontal="center" vertical="center" wrapText="1"/>
    </xf>
    <xf numFmtId="44" fontId="3" fillId="3" borderId="14" xfId="1"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wrapText="1"/>
    </xf>
    <xf numFmtId="0" fontId="0" fillId="0" borderId="17"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3" xfId="0" applyBorder="1" applyAlignment="1">
      <alignment horizontal="center" vertical="center" wrapText="1"/>
    </xf>
  </cellXfs>
  <cellStyles count="2">
    <cellStyle name="Měna" xfId="1" builtinId="4"/>
    <cellStyle name="Normální" xfId="0" builtinId="0"/>
  </cellStyles>
  <dxfs count="138">
    <dxf>
      <alignment horizontal="general" vertical="center" textRotation="0" wrapText="1" indent="0" justifyLastLine="0" shrinkToFit="0" readingOrder="0"/>
      <border diagonalUp="0" diagonalDown="0" outline="0">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7" formatCode="dd/mm/yyyy\ h:mm"/>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numFmt numFmtId="27" formatCode="dd/mm/yyyy\ h:mm"/>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27" formatCode="dd/mm/yyyy\ h:mm"/>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numFmt numFmtId="27" formatCode="dd/mm/yyyy\ h:mm"/>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164" formatCode="_-* #,##0.00\ [$Kč-405]_-;\-* #,##0.00\ [$Kč-405]_-;_-* &quot;-&quot;??\ [$Kč-405]_-;_-@_-"/>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numFmt numFmtId="164" formatCode="_-* #,##0.00\ [$Kč-405]_-;\-* #,##0.00\ [$Kč-405]_-;_-* &quot;-&quot;??\ [$Kč-405]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charset val="238"/>
        <scheme val="minor"/>
      </font>
      <numFmt numFmtId="164" formatCode="_-* #,##0.00\ [$Kč-405]_-;\-* #,##0.00\ [$Kč-405]_-;_-* &quot;-&quot;??\ [$Kč-405]_-;_-@_-"/>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numFmt numFmtId="164" formatCode="_-* #,##0.00\ [$Kč-405]_-;\-* #,##0.00\ [$Kč-405]_-;_-* &quot;-&quot;??\ [$Kč-405]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34" formatCode="_-* #,##0.00\ &quot;Kč&quot;_-;\-* #,##0.00\ &quot;Kč&quot;_-;_-* &quot;-&quot;??\ &quot;Kč&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34" formatCode="_-* #,##0.00\ &quot;Kč&quot;_-;\-* #,##0.00\ &quot;Kč&quot;_-;_-* &quot;-&quot;??\ &quot;Kč&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34" formatCode="_-* #,##0.00\ &quot;Kč&quot;_-;\-* #,##0.00\ &quot;Kč&quot;_-;_-* &quot;-&quot;??\ &quot;Kč&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34" formatCode="_-* #,##0.00\ &quot;Kč&quot;_-;\-* #,##0.00\ &quot;Kč&quot;_-;_-* &quot;-&quot;??\ &quot;Kč&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34" formatCode="_-* #,##0.00\ &quot;Kč&quot;_-;\-* #,##0.00\ &quot;Kč&quot;_-;_-* &quot;-&quot;??\ &quot;Kč&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numFmt numFmtId="34" formatCode="_-* #,##0.00\ &quot;Kč&quot;_-;\-* #,##0.00\ &quot;Kč&quot;_-;_-* &quot;-&quot;??\ &quot;Kč&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val="0"/>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medium">
          <color indexed="64"/>
        </bottom>
      </border>
    </dxf>
    <dxf>
      <alignment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top style="thin">
          <color indexed="64"/>
        </top>
      </border>
    </dxf>
    <dxf>
      <alignment textRotation="0" wrapText="1" indent="0" justifyLastLine="0" shrinkToFit="0" readingOrder="0"/>
    </dxf>
    <dxf>
      <border outline="0">
        <left style="medium">
          <color indexed="64"/>
        </left>
        <right style="medium">
          <color indexed="64"/>
        </right>
        <top style="thin">
          <color indexed="64"/>
        </top>
        <bottom style="medium">
          <color indexed="64"/>
        </bottom>
      </border>
    </dxf>
    <dxf>
      <alignment vertical="center" textRotation="0" wrapText="1" indent="0" justifyLastLine="0" shrinkToFit="0" readingOrder="0"/>
    </dxf>
    <dxf>
      <border outline="0">
        <bottom style="thin">
          <color indexed="64"/>
        </bottom>
      </border>
    </dxf>
    <dxf>
      <font>
        <strike val="0"/>
        <outline val="0"/>
        <shadow val="0"/>
        <u val="none"/>
        <vertAlign val="baseline"/>
        <sz val="11"/>
        <color theme="0"/>
        <name val="Calibri"/>
        <family val="2"/>
        <charset val="238"/>
        <scheme val="minor"/>
      </font>
      <fill>
        <patternFill patternType="solid">
          <fgColor indexed="64"/>
          <bgColor theme="9"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5B2551-CC03-483A-9245-77B15B1FEDF6}" name="Tabulka4" displayName="Tabulka4" ref="D3:BQ189" totalsRowCount="1" headerRowDxfId="137" dataDxfId="135" totalsRowDxfId="133" headerRowBorderDxfId="136" tableBorderDxfId="134" totalsRowBorderDxfId="132">
  <autoFilter ref="D3:BQ188" xr:uid="{BAAAA424-B5C6-40B7-9934-3DC49BE92B35}"/>
  <tableColumns count="66">
    <tableColumn id="1" xr3:uid="{472394A1-8DCF-41F7-8292-13BBDB7AD192}" name="Pořadové číslo" dataDxfId="131" totalsRowDxfId="130"/>
    <tableColumn id="2" xr3:uid="{7889BB68-B3A8-4A6A-AFFD-080622133BCA}" name="Sloupec1" dataDxfId="129" totalsRowDxfId="128"/>
    <tableColumn id="3" xr3:uid="{D2CD06F2-B072-40FB-A56B-979C27CD0199}" name="Sloupec2" dataDxfId="127" totalsRowDxfId="126"/>
    <tableColumn id="4" xr3:uid="{48DB2517-BF3B-4F7E-B304-95A4393B8BFB}" name="Sloupec3" dataDxfId="125" totalsRowDxfId="124"/>
    <tableColumn id="5" xr3:uid="{37C8C762-2A0E-4199-9EC3-090FF4C0C7E3}" name="Subjekt" dataDxfId="123" totalsRowDxfId="122"/>
    <tableColumn id="6" xr3:uid="{49909BB2-70BD-489D-B56B-8F8EDBF42A3F}" name="IČO" dataDxfId="121" totalsRowDxfId="120"/>
    <tableColumn id="7" xr3:uid="{BAB431BB-E47D-4BE4-BDB3-C9EF109230FD}" name="Právní forma" dataDxfId="119" totalsRowDxfId="118"/>
    <tableColumn id="8" xr3:uid="{6C27471A-BBE5-437E-BEAA-336FEDBD4A97}" name="Název ulice" dataDxfId="117" totalsRowDxfId="116"/>
    <tableColumn id="9" xr3:uid="{C37877A4-67D2-4184-B849-74B9BB2D561D}" name="Číslo" dataDxfId="115" totalsRowDxfId="114"/>
    <tableColumn id="10" xr3:uid="{CA71FD13-8E22-4A51-AB42-EDA64F6EED48}" name="Město" dataDxfId="113" totalsRowDxfId="112"/>
    <tableColumn id="11" xr3:uid="{D27081FC-6084-4A93-A1E7-5CD2752893EF}" name="Sloupec4" dataDxfId="111" totalsRowDxfId="110"/>
    <tableColumn id="12" xr3:uid="{F35E4FC0-0045-45BD-B170-7BE7FC5A4DD2}" name="Sloupec5" dataDxfId="109" totalsRowDxfId="108"/>
    <tableColumn id="13" xr3:uid="{36F9274C-FDCA-4B86-A9A0-A5BCA3C1B737}" name="Název ulice6" dataDxfId="107" totalsRowDxfId="106"/>
    <tableColumn id="14" xr3:uid="{DEEED4E2-8B6E-48B2-9F47-B13392A456B9}" name="Číslo2" dataDxfId="105" totalsRowDxfId="104"/>
    <tableColumn id="15" xr3:uid="{11DB075D-CA6C-4B72-8C59-9EF00E5E9F4F}" name="Město2" dataDxfId="103" totalsRowDxfId="102"/>
    <tableColumn id="16" xr3:uid="{9BF6331B-F4D6-4CB3-855E-22AB945E8D8C}" name="Sloupec9" dataDxfId="101" totalsRowDxfId="100"/>
    <tableColumn id="17" xr3:uid="{91FFB040-1A2E-4CFF-9E3F-3888755127FC}" name="Sloupec10" dataDxfId="99" totalsRowDxfId="98"/>
    <tableColumn id="18" xr3:uid="{B12B7EAB-A02B-4AD6-A7D2-FBD4A1F53BB1}" name="Převažují podnikatelská činnost" dataDxfId="97" totalsRowDxfId="96"/>
    <tableColumn id="19" xr3:uid="{1EBF59D2-DB90-4CBB-B79F-D76EF5B97ACD}" name="Sloupec11" dataDxfId="95" totalsRowDxfId="94"/>
    <tableColumn id="20" xr3:uid="{08ED7CEF-8193-463A-BB98-271DBA425441}" name="Sloupec12" dataDxfId="93" totalsRowDxfId="92"/>
    <tableColumn id="21" xr3:uid="{AD4E3C26-E97C-4389-8F95-801DAEB5D120}" name="Sloupec13" dataDxfId="91" totalsRowDxfId="90"/>
    <tableColumn id="22" xr3:uid="{5440892A-EF8D-4ACE-93B7-95317C19C68D}" name="Sloupec14" dataDxfId="89" totalsRowDxfId="88"/>
    <tableColumn id="23" xr3:uid="{34E12C76-62C4-4F41-87A2-732497B660D8}" name="Sloupec15" dataDxfId="87" totalsRowDxfId="86"/>
    <tableColumn id="24" xr3:uid="{3CFDE7E9-B406-43A1-8618-EEC36C3EAFA4}" name="Sloupec16" dataDxfId="85" totalsRowDxfId="84"/>
    <tableColumn id="25" xr3:uid="{DA475563-B25A-428A-9140-23335484E368}" name="Výzva 20 tis." dataDxfId="83" totalsRowDxfId="82" dataCellStyle="Měna"/>
    <tableColumn id="26" xr3:uid="{C17E77A5-9287-4AA2-80CF-91B3249E02DF}" name="Sloupec17" dataDxfId="81" totalsRowDxfId="80" dataCellStyle="Měna"/>
    <tableColumn id="27" xr3:uid="{52985E34-E704-4348-8EC3-92B5C808C314}" name="Sloupec18" dataDxfId="79" totalsRowDxfId="78" dataCellStyle="Měna"/>
    <tableColumn id="28" xr3:uid="{6DD06F50-3F59-4AD4-83F7-83035B4006F9}" name="Sloupec19" dataDxfId="77" totalsRowDxfId="76" dataCellStyle="Měna"/>
    <tableColumn id="29" xr3:uid="{0EF12BD3-4D8B-430D-8A41-109A2E84196E}" name="Sloupec20" dataDxfId="75" totalsRowDxfId="74" dataCellStyle="Měna"/>
    <tableColumn id="30" xr3:uid="{692F8B21-F678-4862-A4D0-B8140D3C02CB}" name="Sloupec21" dataDxfId="73" totalsRowDxfId="72" dataCellStyle="Měna"/>
    <tableColumn id="31" xr3:uid="{6B074807-1EF7-4873-B5E8-409729D4E208}" name="Žádaná výše pomoci" totalsRowFunction="custom" dataDxfId="71" totalsRowDxfId="70" dataCellStyle="Měna">
      <totalsRowFormula>SUM(AH4:AH188)</totalsRowFormula>
    </tableColumn>
    <tableColumn id="32" xr3:uid="{B5DAB650-0102-453E-88EF-8C184614E884}" name="Navrhovaná výše pomoci" totalsRowFunction="custom" dataDxfId="69" totalsRowDxfId="68" dataCellStyle="Měna">
      <totalsRowFormula>SUM(AI4:AI188)</totalsRowFormula>
    </tableColumn>
    <tableColumn id="33" xr3:uid="{3F8ED223-6F4D-451E-9CEC-1127FB81B9C0}" name="Sloupec22" dataDxfId="67" totalsRowDxfId="66"/>
    <tableColumn id="34" xr3:uid="{1AFC30D1-8EAC-4C3A-A18F-83AA9239D82F}" name="Sloupec23" dataDxfId="65" totalsRowDxfId="64"/>
    <tableColumn id="35" xr3:uid="{36B85C8E-93BF-49B8-8390-49EC056C8F72}" name="Sloupec24" dataDxfId="63" totalsRowDxfId="62"/>
    <tableColumn id="36" xr3:uid="{31AD6B23-355E-4A26-BAA2-E0E06F4C00DC}" name="Sloupec25" dataDxfId="61" totalsRowDxfId="60"/>
    <tableColumn id="37" xr3:uid="{1D0A778E-C2A8-4D44-81BF-491221C21468}" name="Sloupec26" dataDxfId="59" totalsRowDxfId="58"/>
    <tableColumn id="38" xr3:uid="{1B7771CF-96DD-447A-B1E2-8B51C90A98D4}" name="Sloupec27" dataDxfId="57" totalsRowDxfId="56"/>
    <tableColumn id="39" xr3:uid="{BFCA8FA7-63CC-4377-B928-4A0B7BAC5E29}" name="Sloupec28" dataDxfId="55" totalsRowDxfId="54"/>
    <tableColumn id="40" xr3:uid="{64C6953F-E3CA-43D8-9198-277B3987DCE0}" name="Sloupec29" dataDxfId="53" totalsRowDxfId="52"/>
    <tableColumn id="41" xr3:uid="{C81F7043-04E8-44CA-9CE4-470F7B6BDE72}" name="Sloupec30" dataDxfId="51" totalsRowDxfId="50"/>
    <tableColumn id="42" xr3:uid="{0B567EFE-C40A-49FA-A623-3FD305CE4357}" name="Sloupec31" dataDxfId="49" totalsRowDxfId="48"/>
    <tableColumn id="43" xr3:uid="{65814EEA-5578-47A6-9A62-BD648A45CAF9}" name="Sloupec32" dataDxfId="47" totalsRowDxfId="46"/>
    <tableColumn id="44" xr3:uid="{DE88E8B2-C081-46F8-A0EF-4A52865F4499}" name="Sloupec33" dataDxfId="45" totalsRowDxfId="44"/>
    <tableColumn id="45" xr3:uid="{B15E6870-6590-4D14-8BA1-B61B23C97B73}" name="Sloupec34" dataDxfId="43" totalsRowDxfId="42"/>
    <tableColumn id="46" xr3:uid="{03070069-2197-4CA0-8AEB-6FD2D3843467}" name="Sloupec35" dataDxfId="41" totalsRowDxfId="40"/>
    <tableColumn id="47" xr3:uid="{D99D80DA-0AA9-4358-A2F0-3B3F3E9BB89B}" name="Sloupec36" dataDxfId="39" totalsRowDxfId="38"/>
    <tableColumn id="48" xr3:uid="{2281ED7D-6B4A-4586-8FE0-AE4A36793AB5}" name="Sloupec37" dataDxfId="37" totalsRowDxfId="36"/>
    <tableColumn id="49" xr3:uid="{0D075776-43D5-4596-ACC0-8E283EB43E96}" name="Sloupec38" dataDxfId="35" totalsRowDxfId="34"/>
    <tableColumn id="50" xr3:uid="{7314E861-0AE6-47BE-A029-DDEC3AA5DFE0}" name="Sloupec39" dataDxfId="33" totalsRowDxfId="32"/>
    <tableColumn id="51" xr3:uid="{177F2220-985B-4B19-8BAD-3823A1316D8E}" name="Sloupec40" dataDxfId="31" totalsRowDxfId="30"/>
    <tableColumn id="52" xr3:uid="{794EAB1E-E397-49E2-98E6-4A475C4DB6CF}" name="Sloupec41" dataDxfId="29" totalsRowDxfId="28"/>
    <tableColumn id="53" xr3:uid="{98EB6C15-99D6-4E48-B36E-1B54492447DF}" name="Sloupec42" dataDxfId="27" totalsRowDxfId="26"/>
    <tableColumn id="54" xr3:uid="{D24B2606-5F6B-40FA-B1DA-972FF57E9491}" name="Sloupec43" dataDxfId="25" totalsRowDxfId="24"/>
    <tableColumn id="55" xr3:uid="{635D1BA8-02D3-4850-BB7F-33318DB01539}" name="Sloupec44" dataDxfId="23" totalsRowDxfId="22"/>
    <tableColumn id="56" xr3:uid="{0EB4952A-F867-44B9-B136-FFA19912E99D}" name="Sloupec45" dataDxfId="21" totalsRowDxfId="20"/>
    <tableColumn id="57" xr3:uid="{7E3BC5D3-489D-43EF-BC23-407DC40A9653}" name="Sloupec46" dataDxfId="19" totalsRowDxfId="18"/>
    <tableColumn id="58" xr3:uid="{3FFADA3B-8044-431A-A7E6-CA40749178BE}" name="Sloupec47" dataDxfId="17" totalsRowDxfId="16"/>
    <tableColumn id="59" xr3:uid="{3912BA28-0085-4702-9155-D708FA9BA2BA}" name="Sloupec48" dataDxfId="15" totalsRowDxfId="14"/>
    <tableColumn id="60" xr3:uid="{EB3B4F8A-29FB-407D-B560-96A5FF19768F}" name="Sloupec49" dataDxfId="13" totalsRowDxfId="12"/>
    <tableColumn id="61" xr3:uid="{DD92DE44-8075-41A0-8DD3-7765EE9290E9}" name="Sloupec50" dataDxfId="11" totalsRowDxfId="10"/>
    <tableColumn id="62" xr3:uid="{953BE81D-CFFF-4BD6-AB04-F25870B3589C}" name="Sloupec51" dataDxfId="9" totalsRowDxfId="8"/>
    <tableColumn id="63" xr3:uid="{CD1AB072-3F38-430A-8EB7-D6968C116273}" name="Sloupec52" dataDxfId="7" totalsRowDxfId="6"/>
    <tableColumn id="64" xr3:uid="{E51592CB-19A7-4300-BED6-EA9F0D7DB822}" name="Sloupec53" dataDxfId="5" totalsRowDxfId="4"/>
    <tableColumn id="65" xr3:uid="{3E142BEB-A4FA-45A2-9752-F76CFABBD235}" name="Komentář hodnotitele" dataDxfId="3" totalsRowDxfId="2"/>
    <tableColumn id="66" xr3:uid="{DFAFBD64-9C60-41B9-95B6-25594A45373E}" name="Sloupec6" dataDxfId="1" totalsRowDxfId="0"/>
  </tableColumns>
  <tableStyleInfo name="TableStyleLight21"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5DEF8-7A2B-4C82-807C-AE3E56CE149F}">
  <sheetPr codeName="List1"/>
  <dimension ref="A1:BQ195"/>
  <sheetViews>
    <sheetView tabSelected="1" view="pageBreakPreview" topLeftCell="H1" zoomScaleNormal="60" zoomScaleSheetLayoutView="100" workbookViewId="0">
      <pane xSplit="2" ySplit="3" topLeftCell="J4" activePane="bottomRight" state="frozen"/>
      <selection activeCell="H1" sqref="H1"/>
      <selection pane="topRight" activeCell="J1" sqref="J1"/>
      <selection pane="bottomLeft" activeCell="H4" sqref="H4"/>
      <selection pane="bottomRight" activeCell="BR3" sqref="BR3"/>
    </sheetView>
  </sheetViews>
  <sheetFormatPr defaultColWidth="8.7109375" defaultRowHeight="15" x14ac:dyDescent="0.25"/>
  <cols>
    <col min="1" max="1" width="12.140625" style="33" hidden="1" customWidth="1"/>
    <col min="2" max="2" width="11.140625" style="33" hidden="1" customWidth="1"/>
    <col min="3" max="3" width="0" style="33" hidden="1" customWidth="1"/>
    <col min="4" max="4" width="10.28515625" style="33" hidden="1" customWidth="1"/>
    <col min="5" max="7" width="9.140625" style="33" hidden="1" customWidth="1"/>
    <col min="8" max="8" width="28.5703125" style="35" customWidth="1"/>
    <col min="9" max="9" width="10.140625" style="33" customWidth="1"/>
    <col min="10" max="10" width="23.5703125" style="33" customWidth="1"/>
    <col min="11" max="11" width="14" style="33" customWidth="1"/>
    <col min="12" max="12" width="8.7109375" style="33"/>
    <col min="13" max="13" width="10.140625" style="33" customWidth="1"/>
    <col min="14" max="15" width="9.140625" style="33" hidden="1" customWidth="1"/>
    <col min="16" max="16" width="19.85546875" style="33" customWidth="1"/>
    <col min="17" max="17" width="9.140625" style="33" customWidth="1"/>
    <col min="18" max="18" width="11.28515625" style="33" customWidth="1"/>
    <col min="19" max="20" width="9.140625" style="33" hidden="1" customWidth="1"/>
    <col min="21" max="21" width="30.28515625" style="33" customWidth="1"/>
    <col min="22" max="27" width="9.140625" style="33" hidden="1" customWidth="1"/>
    <col min="28" max="28" width="12.85546875" style="36" customWidth="1"/>
    <col min="29" max="33" width="9.140625" style="36" hidden="1" customWidth="1"/>
    <col min="34" max="34" width="15.140625" style="37" customWidth="1"/>
    <col min="35" max="35" width="15.5703125" style="36" bestFit="1" customWidth="1"/>
    <col min="36" max="67" width="9.140625" style="33" hidden="1" customWidth="1"/>
    <col min="68" max="68" width="60.140625" style="33" customWidth="1"/>
    <col min="69" max="69" width="0" style="33" hidden="1" customWidth="1"/>
    <col min="70" max="16384" width="8.7109375" style="33"/>
  </cols>
  <sheetData>
    <row r="1" spans="1:69" ht="21.95" customHeight="1" thickBot="1" x14ac:dyDescent="0.3">
      <c r="D1" s="34" t="s">
        <v>3442</v>
      </c>
      <c r="H1" s="74" t="s">
        <v>3443</v>
      </c>
    </row>
    <row r="2" spans="1:69" x14ac:dyDescent="0.25">
      <c r="D2" s="84" t="s">
        <v>2960</v>
      </c>
      <c r="E2" s="85"/>
      <c r="F2" s="85"/>
      <c r="G2" s="85"/>
      <c r="H2" s="85"/>
      <c r="I2" s="85"/>
      <c r="J2" s="86"/>
      <c r="K2" s="87" t="s">
        <v>2961</v>
      </c>
      <c r="L2" s="85"/>
      <c r="M2" s="86"/>
      <c r="N2" s="38"/>
      <c r="O2" s="38"/>
      <c r="P2" s="87" t="s">
        <v>2962</v>
      </c>
      <c r="Q2" s="85"/>
      <c r="R2" s="85"/>
      <c r="S2" s="85"/>
      <c r="T2" s="85"/>
      <c r="U2" s="86"/>
      <c r="V2" s="38"/>
      <c r="W2" s="38"/>
      <c r="X2" s="38"/>
      <c r="Y2" s="38"/>
      <c r="Z2" s="38"/>
      <c r="AA2" s="38"/>
      <c r="AB2" s="39"/>
      <c r="AC2" s="39"/>
      <c r="AD2" s="39"/>
      <c r="AE2" s="39"/>
      <c r="AF2" s="39"/>
      <c r="AG2" s="39"/>
      <c r="AH2" s="40"/>
      <c r="AI2" s="39"/>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41"/>
    </row>
    <row r="3" spans="1:69" ht="45" x14ac:dyDescent="0.25">
      <c r="D3" s="42" t="s">
        <v>2954</v>
      </c>
      <c r="E3" s="43" t="s">
        <v>2968</v>
      </c>
      <c r="F3" s="43" t="s">
        <v>2969</v>
      </c>
      <c r="G3" s="43" t="s">
        <v>2970</v>
      </c>
      <c r="H3" s="43" t="s">
        <v>2955</v>
      </c>
      <c r="I3" s="43" t="s">
        <v>2956</v>
      </c>
      <c r="J3" s="43" t="s">
        <v>2957</v>
      </c>
      <c r="K3" s="43" t="s">
        <v>2958</v>
      </c>
      <c r="L3" s="43" t="s">
        <v>2959</v>
      </c>
      <c r="M3" s="43" t="s">
        <v>3448</v>
      </c>
      <c r="N3" s="43" t="s">
        <v>2971</v>
      </c>
      <c r="O3" s="43" t="s">
        <v>2972</v>
      </c>
      <c r="P3" s="43" t="s">
        <v>3019</v>
      </c>
      <c r="Q3" s="43" t="s">
        <v>3432</v>
      </c>
      <c r="R3" s="43" t="s">
        <v>3449</v>
      </c>
      <c r="S3" s="43" t="s">
        <v>2974</v>
      </c>
      <c r="T3" s="43" t="s">
        <v>2975</v>
      </c>
      <c r="U3" s="43" t="s">
        <v>2963</v>
      </c>
      <c r="V3" s="43" t="s">
        <v>2976</v>
      </c>
      <c r="W3" s="43" t="s">
        <v>2977</v>
      </c>
      <c r="X3" s="43" t="s">
        <v>2978</v>
      </c>
      <c r="Y3" s="43" t="s">
        <v>2979</v>
      </c>
      <c r="Z3" s="43" t="s">
        <v>2980</v>
      </c>
      <c r="AA3" s="43" t="s">
        <v>2981</v>
      </c>
      <c r="AB3" s="44" t="s">
        <v>2964</v>
      </c>
      <c r="AC3" s="44" t="s">
        <v>2982</v>
      </c>
      <c r="AD3" s="44" t="s">
        <v>2983</v>
      </c>
      <c r="AE3" s="44" t="s">
        <v>2984</v>
      </c>
      <c r="AF3" s="44" t="s">
        <v>2985</v>
      </c>
      <c r="AG3" s="44" t="s">
        <v>2986</v>
      </c>
      <c r="AH3" s="80" t="s">
        <v>2965</v>
      </c>
      <c r="AI3" s="81" t="s">
        <v>2966</v>
      </c>
      <c r="AJ3" s="43" t="s">
        <v>2987</v>
      </c>
      <c r="AK3" s="43" t="s">
        <v>2988</v>
      </c>
      <c r="AL3" s="43" t="s">
        <v>2989</v>
      </c>
      <c r="AM3" s="43" t="s">
        <v>2990</v>
      </c>
      <c r="AN3" s="43" t="s">
        <v>2991</v>
      </c>
      <c r="AO3" s="43" t="s">
        <v>2992</v>
      </c>
      <c r="AP3" s="43" t="s">
        <v>2993</v>
      </c>
      <c r="AQ3" s="43" t="s">
        <v>2994</v>
      </c>
      <c r="AR3" s="43" t="s">
        <v>2995</v>
      </c>
      <c r="AS3" s="43" t="s">
        <v>2996</v>
      </c>
      <c r="AT3" s="43" t="s">
        <v>2997</v>
      </c>
      <c r="AU3" s="43" t="s">
        <v>2998</v>
      </c>
      <c r="AV3" s="43" t="s">
        <v>2999</v>
      </c>
      <c r="AW3" s="43" t="s">
        <v>3000</v>
      </c>
      <c r="AX3" s="43" t="s">
        <v>3001</v>
      </c>
      <c r="AY3" s="43" t="s">
        <v>3002</v>
      </c>
      <c r="AZ3" s="43" t="s">
        <v>3003</v>
      </c>
      <c r="BA3" s="43" t="s">
        <v>3004</v>
      </c>
      <c r="BB3" s="43" t="s">
        <v>3005</v>
      </c>
      <c r="BC3" s="43" t="s">
        <v>3006</v>
      </c>
      <c r="BD3" s="43" t="s">
        <v>3007</v>
      </c>
      <c r="BE3" s="43" t="s">
        <v>3008</v>
      </c>
      <c r="BF3" s="43" t="s">
        <v>3009</v>
      </c>
      <c r="BG3" s="43" t="s">
        <v>3010</v>
      </c>
      <c r="BH3" s="43" t="s">
        <v>3011</v>
      </c>
      <c r="BI3" s="43" t="s">
        <v>3012</v>
      </c>
      <c r="BJ3" s="43" t="s">
        <v>3013</v>
      </c>
      <c r="BK3" s="43" t="s">
        <v>3014</v>
      </c>
      <c r="BL3" s="43" t="s">
        <v>3015</v>
      </c>
      <c r="BM3" s="43" t="s">
        <v>3016</v>
      </c>
      <c r="BN3" s="43" t="s">
        <v>3017</v>
      </c>
      <c r="BO3" s="43" t="s">
        <v>3018</v>
      </c>
      <c r="BP3" s="46" t="s">
        <v>2967</v>
      </c>
      <c r="BQ3" s="47" t="s">
        <v>2973</v>
      </c>
    </row>
    <row r="4" spans="1:69" ht="80.099999999999994" customHeight="1" x14ac:dyDescent="0.25">
      <c r="A4" s="33" t="s">
        <v>69</v>
      </c>
      <c r="C4" s="33">
        <v>24872344</v>
      </c>
      <c r="D4" s="17">
        <v>100039</v>
      </c>
      <c r="E4" s="3" t="s">
        <v>96</v>
      </c>
      <c r="F4" s="3"/>
      <c r="G4" s="3" t="s">
        <v>3</v>
      </c>
      <c r="H4" s="15" t="s">
        <v>98</v>
      </c>
      <c r="I4" s="3" t="s">
        <v>97</v>
      </c>
      <c r="J4" s="3" t="s">
        <v>5</v>
      </c>
      <c r="K4" s="3" t="s">
        <v>99</v>
      </c>
      <c r="L4" s="3" t="s">
        <v>100</v>
      </c>
      <c r="M4" s="3" t="s">
        <v>8</v>
      </c>
      <c r="N4" s="3">
        <v>70030</v>
      </c>
      <c r="O4" s="3" t="s">
        <v>101</v>
      </c>
      <c r="P4" s="3" t="s">
        <v>99</v>
      </c>
      <c r="Q4" s="3" t="s">
        <v>100</v>
      </c>
      <c r="R4" s="3" t="s">
        <v>8</v>
      </c>
      <c r="S4" s="3" t="s">
        <v>102</v>
      </c>
      <c r="T4" s="3" t="s">
        <v>103</v>
      </c>
      <c r="U4" s="3" t="s">
        <v>103</v>
      </c>
      <c r="V4" s="3" t="s">
        <v>104</v>
      </c>
      <c r="W4" s="3">
        <v>608767684</v>
      </c>
      <c r="X4" s="3"/>
      <c r="Y4" s="3">
        <v>163431542</v>
      </c>
      <c r="Z4" s="3">
        <v>600</v>
      </c>
      <c r="AA4" s="3" t="s">
        <v>15</v>
      </c>
      <c r="AB4" s="8">
        <v>17427</v>
      </c>
      <c r="AC4" s="8" t="s">
        <v>16</v>
      </c>
      <c r="AD4" s="8" t="s">
        <v>105</v>
      </c>
      <c r="AE4" s="8">
        <v>12</v>
      </c>
      <c r="AF4" s="8" t="s">
        <v>106</v>
      </c>
      <c r="AG4" s="8" t="s">
        <v>19</v>
      </c>
      <c r="AH4" s="12">
        <v>40000</v>
      </c>
      <c r="AI4" s="8">
        <v>22573</v>
      </c>
      <c r="AJ4" s="3" t="s">
        <v>107</v>
      </c>
      <c r="AK4" s="3"/>
      <c r="AL4" s="3" t="s">
        <v>3</v>
      </c>
      <c r="AM4" s="3" t="s">
        <v>3</v>
      </c>
      <c r="AN4" s="3" t="s">
        <v>3</v>
      </c>
      <c r="AO4" s="3" t="s">
        <v>3</v>
      </c>
      <c r="AP4" s="3"/>
      <c r="AQ4" s="3"/>
      <c r="AR4" s="3"/>
      <c r="AS4" s="3" t="s">
        <v>108</v>
      </c>
      <c r="AT4" s="3" t="s">
        <v>109</v>
      </c>
      <c r="AU4" s="3" t="s">
        <v>3</v>
      </c>
      <c r="AV4" s="3" t="s">
        <v>110</v>
      </c>
      <c r="AW4" s="3" t="s">
        <v>99</v>
      </c>
      <c r="AX4" s="3" t="s">
        <v>100</v>
      </c>
      <c r="AY4" s="3" t="s">
        <v>8</v>
      </c>
      <c r="AZ4" s="3" t="s">
        <v>111</v>
      </c>
      <c r="BA4" s="3" t="s">
        <v>27</v>
      </c>
      <c r="BB4" s="3" t="s">
        <v>28</v>
      </c>
      <c r="BC4" s="3" t="s">
        <v>112</v>
      </c>
      <c r="BD4" s="3" t="s">
        <v>3</v>
      </c>
      <c r="BE4" s="3" t="s">
        <v>113</v>
      </c>
      <c r="BF4" s="3" t="s">
        <v>114</v>
      </c>
      <c r="BG4" s="3" t="s">
        <v>94</v>
      </c>
      <c r="BH4" s="4">
        <v>43952.418495370373</v>
      </c>
      <c r="BI4" s="4">
        <v>43959.469594907408</v>
      </c>
      <c r="BJ4" s="3" t="s">
        <v>3</v>
      </c>
      <c r="BK4" s="3" t="s">
        <v>94</v>
      </c>
      <c r="BL4" s="3">
        <v>0</v>
      </c>
      <c r="BM4" s="3" t="s">
        <v>3</v>
      </c>
      <c r="BN4" s="3">
        <v>12378</v>
      </c>
      <c r="BO4" s="3" t="s">
        <v>115</v>
      </c>
      <c r="BP4" s="18"/>
      <c r="BQ4" s="13"/>
    </row>
    <row r="5" spans="1:69" ht="80.099999999999994" customHeight="1" x14ac:dyDescent="0.25">
      <c r="A5" s="33" t="s">
        <v>69</v>
      </c>
      <c r="B5" s="33" t="s">
        <v>3</v>
      </c>
      <c r="C5" s="33">
        <v>56277214</v>
      </c>
      <c r="D5" s="17">
        <v>100043</v>
      </c>
      <c r="E5" s="3" t="s">
        <v>116</v>
      </c>
      <c r="F5" s="3"/>
      <c r="G5" s="3" t="s">
        <v>3</v>
      </c>
      <c r="H5" s="15" t="s">
        <v>118</v>
      </c>
      <c r="I5" s="3" t="s">
        <v>117</v>
      </c>
      <c r="J5" s="3" t="s">
        <v>37</v>
      </c>
      <c r="K5" s="3" t="s">
        <v>119</v>
      </c>
      <c r="L5" s="3" t="s">
        <v>120</v>
      </c>
      <c r="M5" s="3" t="s">
        <v>8</v>
      </c>
      <c r="N5" s="3">
        <v>72529</v>
      </c>
      <c r="O5" s="3" t="s">
        <v>121</v>
      </c>
      <c r="P5" s="3" t="s">
        <v>119</v>
      </c>
      <c r="Q5" s="3" t="s">
        <v>122</v>
      </c>
      <c r="R5" s="3" t="s">
        <v>8</v>
      </c>
      <c r="S5" s="3" t="s">
        <v>123</v>
      </c>
      <c r="T5" s="3" t="s">
        <v>124</v>
      </c>
      <c r="U5" s="3" t="s">
        <v>124</v>
      </c>
      <c r="V5" s="3" t="s">
        <v>125</v>
      </c>
      <c r="W5" s="3">
        <v>775977091</v>
      </c>
      <c r="X5" s="3">
        <v>107</v>
      </c>
      <c r="Y5" s="3">
        <v>9968020207</v>
      </c>
      <c r="Z5" s="3">
        <v>100</v>
      </c>
      <c r="AA5" s="3" t="s">
        <v>15</v>
      </c>
      <c r="AB5" s="8">
        <v>20000</v>
      </c>
      <c r="AC5" s="8" t="s">
        <v>16</v>
      </c>
      <c r="AD5" s="8" t="s">
        <v>126</v>
      </c>
      <c r="AE5" s="8">
        <v>12</v>
      </c>
      <c r="AF5" s="8" t="s">
        <v>127</v>
      </c>
      <c r="AG5" s="8" t="s">
        <v>19</v>
      </c>
      <c r="AH5" s="12">
        <v>40000</v>
      </c>
      <c r="AI5" s="8">
        <v>20000</v>
      </c>
      <c r="AJ5" s="3" t="s">
        <v>128</v>
      </c>
      <c r="AK5" s="3"/>
      <c r="AL5" s="3" t="s">
        <v>3</v>
      </c>
      <c r="AM5" s="3" t="s">
        <v>3</v>
      </c>
      <c r="AN5" s="3" t="s">
        <v>3</v>
      </c>
      <c r="AO5" s="3" t="s">
        <v>3</v>
      </c>
      <c r="AP5" s="3"/>
      <c r="AQ5" s="3"/>
      <c r="AR5" s="3"/>
      <c r="AS5" s="3" t="s">
        <v>129</v>
      </c>
      <c r="AT5" s="3" t="s">
        <v>130</v>
      </c>
      <c r="AU5" s="3" t="s">
        <v>131</v>
      </c>
      <c r="AV5" s="3" t="s">
        <v>132</v>
      </c>
      <c r="AW5" s="3" t="s">
        <v>119</v>
      </c>
      <c r="AX5" s="3" t="s">
        <v>120</v>
      </c>
      <c r="AY5" s="3" t="s">
        <v>133</v>
      </c>
      <c r="AZ5" s="3" t="s">
        <v>134</v>
      </c>
      <c r="BA5" s="3" t="s">
        <v>27</v>
      </c>
      <c r="BB5" s="3" t="s">
        <v>28</v>
      </c>
      <c r="BC5" s="3" t="s">
        <v>135</v>
      </c>
      <c r="BD5" s="3" t="s">
        <v>3</v>
      </c>
      <c r="BE5" s="3" t="s">
        <v>136</v>
      </c>
      <c r="BF5" s="3" t="s">
        <v>137</v>
      </c>
      <c r="BG5" s="3" t="s">
        <v>94</v>
      </c>
      <c r="BH5" s="4">
        <v>43952.425208333334</v>
      </c>
      <c r="BI5" s="4">
        <v>43959.422708333332</v>
      </c>
      <c r="BJ5" s="3" t="s">
        <v>3</v>
      </c>
      <c r="BK5" s="3" t="s">
        <v>94</v>
      </c>
      <c r="BL5" s="3">
        <v>0</v>
      </c>
      <c r="BM5" s="3" t="s">
        <v>3</v>
      </c>
      <c r="BN5" s="3">
        <v>12386</v>
      </c>
      <c r="BO5" s="3" t="s">
        <v>138</v>
      </c>
      <c r="BP5" s="18"/>
      <c r="BQ5" s="2"/>
    </row>
    <row r="6" spans="1:69" ht="80.099999999999994" customHeight="1" x14ac:dyDescent="0.25">
      <c r="A6" s="33" t="s">
        <v>69</v>
      </c>
      <c r="B6" s="33" t="s">
        <v>3</v>
      </c>
      <c r="C6" s="33">
        <v>51722620</v>
      </c>
      <c r="D6" s="17">
        <v>100067</v>
      </c>
      <c r="E6" s="3" t="s">
        <v>139</v>
      </c>
      <c r="F6" s="3"/>
      <c r="G6" s="3" t="s">
        <v>3</v>
      </c>
      <c r="H6" s="15" t="s">
        <v>141</v>
      </c>
      <c r="I6" s="3" t="s">
        <v>140</v>
      </c>
      <c r="J6" s="3" t="s">
        <v>5</v>
      </c>
      <c r="K6" s="3" t="s">
        <v>142</v>
      </c>
      <c r="L6" s="3" t="s">
        <v>143</v>
      </c>
      <c r="M6" s="3" t="s">
        <v>144</v>
      </c>
      <c r="N6" s="3">
        <v>73514</v>
      </c>
      <c r="O6" s="3" t="s">
        <v>145</v>
      </c>
      <c r="P6" s="3" t="s">
        <v>146</v>
      </c>
      <c r="Q6" s="3" t="s">
        <v>147</v>
      </c>
      <c r="R6" s="3" t="s">
        <v>8</v>
      </c>
      <c r="S6" s="3" t="s">
        <v>12</v>
      </c>
      <c r="T6" s="3" t="s">
        <v>124</v>
      </c>
      <c r="U6" s="3" t="s">
        <v>124</v>
      </c>
      <c r="V6" s="3" t="s">
        <v>148</v>
      </c>
      <c r="W6" s="3">
        <v>739617168</v>
      </c>
      <c r="X6" s="3"/>
      <c r="Y6" s="3">
        <v>2200604246</v>
      </c>
      <c r="Z6" s="3">
        <v>2010</v>
      </c>
      <c r="AA6" s="3" t="s">
        <v>15</v>
      </c>
      <c r="AB6" s="8">
        <v>20000</v>
      </c>
      <c r="AC6" s="8" t="s">
        <v>47</v>
      </c>
      <c r="AD6" s="8" t="s">
        <v>149</v>
      </c>
      <c r="AE6" s="8">
        <v>12</v>
      </c>
      <c r="AF6" s="8" t="s">
        <v>150</v>
      </c>
      <c r="AG6" s="8" t="s">
        <v>19</v>
      </c>
      <c r="AH6" s="12">
        <v>40000</v>
      </c>
      <c r="AI6" s="8">
        <v>20000</v>
      </c>
      <c r="AJ6" s="3" t="s">
        <v>151</v>
      </c>
      <c r="AK6" s="3"/>
      <c r="AL6" s="3" t="s">
        <v>3</v>
      </c>
      <c r="AM6" s="3" t="s">
        <v>3</v>
      </c>
      <c r="AN6" s="3" t="s">
        <v>3</v>
      </c>
      <c r="AO6" s="3" t="s">
        <v>3</v>
      </c>
      <c r="AP6" s="3"/>
      <c r="AQ6" s="3"/>
      <c r="AR6" s="3"/>
      <c r="AS6" s="3" t="s">
        <v>152</v>
      </c>
      <c r="AT6" s="3" t="s">
        <v>153</v>
      </c>
      <c r="AU6" s="3" t="s">
        <v>3</v>
      </c>
      <c r="AV6" s="3" t="s">
        <v>154</v>
      </c>
      <c r="AW6" s="3" t="s">
        <v>142</v>
      </c>
      <c r="AX6" s="3" t="s">
        <v>143</v>
      </c>
      <c r="AY6" s="3" t="s">
        <v>155</v>
      </c>
      <c r="AZ6" s="3" t="s">
        <v>156</v>
      </c>
      <c r="BA6" s="3" t="s">
        <v>27</v>
      </c>
      <c r="BB6" s="3" t="s">
        <v>28</v>
      </c>
      <c r="BC6" s="3" t="s">
        <v>157</v>
      </c>
      <c r="BD6" s="3" t="s">
        <v>3</v>
      </c>
      <c r="BE6" s="3" t="s">
        <v>158</v>
      </c>
      <c r="BF6" s="3" t="s">
        <v>159</v>
      </c>
      <c r="BG6" s="3" t="s">
        <v>94</v>
      </c>
      <c r="BH6" s="4">
        <v>43952.450868055559</v>
      </c>
      <c r="BI6" s="4">
        <v>43959.775520833333</v>
      </c>
      <c r="BJ6" s="3" t="s">
        <v>3</v>
      </c>
      <c r="BK6" s="3" t="s">
        <v>94</v>
      </c>
      <c r="BL6" s="3">
        <v>0</v>
      </c>
      <c r="BM6" s="3" t="s">
        <v>3</v>
      </c>
      <c r="BN6" s="3">
        <v>12434</v>
      </c>
      <c r="BO6" s="3" t="s">
        <v>160</v>
      </c>
      <c r="BP6" s="18"/>
      <c r="BQ6" s="2"/>
    </row>
    <row r="7" spans="1:69" ht="80.099999999999994" customHeight="1" x14ac:dyDescent="0.25">
      <c r="A7" s="33" t="s">
        <v>69</v>
      </c>
      <c r="B7" s="33" t="s">
        <v>3</v>
      </c>
      <c r="C7" s="33">
        <v>20558311</v>
      </c>
      <c r="D7" s="17">
        <v>100069</v>
      </c>
      <c r="E7" s="3" t="s">
        <v>161</v>
      </c>
      <c r="F7" s="3"/>
      <c r="G7" s="3" t="s">
        <v>3</v>
      </c>
      <c r="H7" s="15" t="s">
        <v>163</v>
      </c>
      <c r="I7" s="3" t="s">
        <v>162</v>
      </c>
      <c r="J7" s="3" t="s">
        <v>5</v>
      </c>
      <c r="K7" s="3" t="s">
        <v>164</v>
      </c>
      <c r="L7" s="3" t="s">
        <v>165</v>
      </c>
      <c r="M7" s="3" t="s">
        <v>8</v>
      </c>
      <c r="N7" s="3">
        <v>70030</v>
      </c>
      <c r="O7" s="3" t="s">
        <v>166</v>
      </c>
      <c r="P7" s="3" t="s">
        <v>164</v>
      </c>
      <c r="Q7" s="3" t="s">
        <v>165</v>
      </c>
      <c r="R7" s="3" t="s">
        <v>8</v>
      </c>
      <c r="S7" s="3" t="s">
        <v>102</v>
      </c>
      <c r="T7" s="3" t="s">
        <v>103</v>
      </c>
      <c r="U7" s="3" t="s">
        <v>103</v>
      </c>
      <c r="V7" s="3" t="s">
        <v>167</v>
      </c>
      <c r="W7" s="3">
        <v>777838244</v>
      </c>
      <c r="X7" s="3"/>
      <c r="Y7" s="3">
        <v>1657910003</v>
      </c>
      <c r="Z7" s="3">
        <v>800</v>
      </c>
      <c r="AA7" s="3" t="s">
        <v>46</v>
      </c>
      <c r="AB7" s="8"/>
      <c r="AC7" s="8" t="s">
        <v>16</v>
      </c>
      <c r="AD7" s="8" t="s">
        <v>168</v>
      </c>
      <c r="AE7" s="8">
        <v>12</v>
      </c>
      <c r="AF7" s="8" t="s">
        <v>169</v>
      </c>
      <c r="AG7" s="8" t="s">
        <v>19</v>
      </c>
      <c r="AH7" s="12">
        <v>40000</v>
      </c>
      <c r="AI7" s="8">
        <v>40000</v>
      </c>
      <c r="AJ7" s="3" t="s">
        <v>170</v>
      </c>
      <c r="AK7" s="3"/>
      <c r="AL7" s="3" t="s">
        <v>3</v>
      </c>
      <c r="AM7" s="3" t="s">
        <v>3</v>
      </c>
      <c r="AN7" s="3" t="s">
        <v>3</v>
      </c>
      <c r="AO7" s="3" t="s">
        <v>3</v>
      </c>
      <c r="AP7" s="3"/>
      <c r="AQ7" s="3"/>
      <c r="AR7" s="3"/>
      <c r="AS7" s="3" t="s">
        <v>171</v>
      </c>
      <c r="AT7" s="3" t="s">
        <v>172</v>
      </c>
      <c r="AU7" s="3" t="s">
        <v>3</v>
      </c>
      <c r="AV7" s="3" t="s">
        <v>173</v>
      </c>
      <c r="AW7" s="3" t="s">
        <v>164</v>
      </c>
      <c r="AX7" s="3" t="s">
        <v>165</v>
      </c>
      <c r="AY7" s="3" t="s">
        <v>8</v>
      </c>
      <c r="AZ7" s="3" t="s">
        <v>111</v>
      </c>
      <c r="BA7" s="3" t="s">
        <v>27</v>
      </c>
      <c r="BB7" s="3" t="s">
        <v>28</v>
      </c>
      <c r="BC7" s="3" t="s">
        <v>174</v>
      </c>
      <c r="BD7" s="3" t="s">
        <v>3</v>
      </c>
      <c r="BE7" s="3" t="s">
        <v>175</v>
      </c>
      <c r="BF7" s="3" t="s">
        <v>176</v>
      </c>
      <c r="BG7" s="3" t="s">
        <v>94</v>
      </c>
      <c r="BH7" s="4">
        <v>43952.451203703706</v>
      </c>
      <c r="BI7" s="4">
        <v>43959.80804398148</v>
      </c>
      <c r="BJ7" s="3" t="s">
        <v>3</v>
      </c>
      <c r="BK7" s="3" t="s">
        <v>94</v>
      </c>
      <c r="BL7" s="3">
        <v>0</v>
      </c>
      <c r="BM7" s="3" t="s">
        <v>3</v>
      </c>
      <c r="BN7" s="3">
        <v>12438</v>
      </c>
      <c r="BO7" s="3" t="s">
        <v>177</v>
      </c>
      <c r="BP7" s="18"/>
      <c r="BQ7" s="2"/>
    </row>
    <row r="8" spans="1:69" ht="80.099999999999994" customHeight="1" x14ac:dyDescent="0.25">
      <c r="A8" s="33" t="s">
        <v>69</v>
      </c>
      <c r="B8" s="33" t="s">
        <v>3</v>
      </c>
      <c r="C8" s="33">
        <v>77079576</v>
      </c>
      <c r="D8" s="17">
        <v>100100</v>
      </c>
      <c r="E8" s="3" t="s">
        <v>178</v>
      </c>
      <c r="F8" s="3"/>
      <c r="G8" s="3" t="s">
        <v>3</v>
      </c>
      <c r="H8" s="15" t="s">
        <v>179</v>
      </c>
      <c r="I8" s="3">
        <v>88684083</v>
      </c>
      <c r="J8" s="3" t="s">
        <v>3433</v>
      </c>
      <c r="K8" s="3" t="s">
        <v>180</v>
      </c>
      <c r="L8" s="3" t="s">
        <v>181</v>
      </c>
      <c r="M8" s="3" t="s">
        <v>8</v>
      </c>
      <c r="N8" s="3">
        <v>70200</v>
      </c>
      <c r="O8" s="3" t="s">
        <v>182</v>
      </c>
      <c r="P8" s="3" t="s">
        <v>180</v>
      </c>
      <c r="Q8" s="3" t="s">
        <v>181</v>
      </c>
      <c r="R8" s="3" t="s">
        <v>8</v>
      </c>
      <c r="S8" s="3" t="s">
        <v>12</v>
      </c>
      <c r="T8" s="3" t="s">
        <v>183</v>
      </c>
      <c r="U8" s="3" t="s">
        <v>183</v>
      </c>
      <c r="V8" s="3" t="s">
        <v>184</v>
      </c>
      <c r="W8" s="3">
        <v>774939230</v>
      </c>
      <c r="X8" s="3"/>
      <c r="Y8" s="3">
        <v>2301693962</v>
      </c>
      <c r="Z8" s="3">
        <v>2010</v>
      </c>
      <c r="AA8" s="3" t="s">
        <v>15</v>
      </c>
      <c r="AB8" s="8">
        <v>19050</v>
      </c>
      <c r="AC8" s="8" t="s">
        <v>16</v>
      </c>
      <c r="AD8" s="8" t="s">
        <v>185</v>
      </c>
      <c r="AE8" s="8">
        <v>6</v>
      </c>
      <c r="AF8" s="8" t="s">
        <v>186</v>
      </c>
      <c r="AG8" s="8" t="s">
        <v>19</v>
      </c>
      <c r="AH8" s="12">
        <v>40000</v>
      </c>
      <c r="AI8" s="8">
        <v>20950</v>
      </c>
      <c r="AJ8" s="3" t="s">
        <v>187</v>
      </c>
      <c r="AK8" s="3"/>
      <c r="AL8" s="3" t="s">
        <v>3</v>
      </c>
      <c r="AM8" s="3" t="s">
        <v>3</v>
      </c>
      <c r="AN8" s="3" t="s">
        <v>3</v>
      </c>
      <c r="AO8" s="3" t="s">
        <v>3</v>
      </c>
      <c r="AP8" s="3"/>
      <c r="AQ8" s="3"/>
      <c r="AR8" s="3"/>
      <c r="AS8" s="3" t="s">
        <v>188</v>
      </c>
      <c r="AT8" s="3" t="s">
        <v>189</v>
      </c>
      <c r="AU8" s="3" t="s">
        <v>3</v>
      </c>
      <c r="AV8" s="3" t="s">
        <v>190</v>
      </c>
      <c r="AW8" s="3" t="s">
        <v>180</v>
      </c>
      <c r="AX8" s="3" t="s">
        <v>181</v>
      </c>
      <c r="AY8" s="3" t="s">
        <v>8</v>
      </c>
      <c r="AZ8" s="3" t="s">
        <v>62</v>
      </c>
      <c r="BA8" s="3" t="s">
        <v>27</v>
      </c>
      <c r="BB8" s="3" t="s">
        <v>28</v>
      </c>
      <c r="BC8" s="3" t="s">
        <v>191</v>
      </c>
      <c r="BD8" s="3" t="s">
        <v>3</v>
      </c>
      <c r="BE8" s="3" t="s">
        <v>192</v>
      </c>
      <c r="BF8" s="3" t="s">
        <v>193</v>
      </c>
      <c r="BG8" s="3" t="s">
        <v>94</v>
      </c>
      <c r="BH8" s="4">
        <v>43952.498599537037</v>
      </c>
      <c r="BI8" s="4">
        <v>43960.79724537037</v>
      </c>
      <c r="BJ8" s="3" t="s">
        <v>3</v>
      </c>
      <c r="BK8" s="3" t="s">
        <v>94</v>
      </c>
      <c r="BL8" s="3">
        <v>0</v>
      </c>
      <c r="BM8" s="3" t="s">
        <v>3</v>
      </c>
      <c r="BN8" s="3">
        <v>12501</v>
      </c>
      <c r="BO8" s="3" t="s">
        <v>194</v>
      </c>
      <c r="BP8" s="18"/>
      <c r="BQ8" s="2"/>
    </row>
    <row r="9" spans="1:69" ht="80.099999999999994" customHeight="1" x14ac:dyDescent="0.25">
      <c r="A9" s="33" t="s">
        <v>69</v>
      </c>
      <c r="B9" s="33" t="s">
        <v>3</v>
      </c>
      <c r="C9" s="33">
        <v>53274678</v>
      </c>
      <c r="D9" s="17">
        <v>100183</v>
      </c>
      <c r="E9" s="3" t="s">
        <v>195</v>
      </c>
      <c r="F9" s="3"/>
      <c r="G9" s="3" t="s">
        <v>3</v>
      </c>
      <c r="H9" s="15" t="s">
        <v>196</v>
      </c>
      <c r="I9" s="3">
        <v>1785389</v>
      </c>
      <c r="J9" s="3" t="s">
        <v>37</v>
      </c>
      <c r="K9" s="3" t="s">
        <v>197</v>
      </c>
      <c r="L9" s="3" t="s">
        <v>198</v>
      </c>
      <c r="M9" s="3" t="s">
        <v>8</v>
      </c>
      <c r="N9" s="3">
        <v>70200</v>
      </c>
      <c r="O9" s="3" t="s">
        <v>199</v>
      </c>
      <c r="P9" s="3" t="s">
        <v>197</v>
      </c>
      <c r="Q9" s="3" t="s">
        <v>198</v>
      </c>
      <c r="R9" s="3" t="s">
        <v>8</v>
      </c>
      <c r="S9" s="3" t="s">
        <v>12</v>
      </c>
      <c r="T9" s="3" t="s">
        <v>183</v>
      </c>
      <c r="U9" s="3" t="s">
        <v>183</v>
      </c>
      <c r="V9" s="3" t="s">
        <v>200</v>
      </c>
      <c r="W9" s="3">
        <v>602619134</v>
      </c>
      <c r="X9" s="3"/>
      <c r="Y9" s="3">
        <v>2223332212</v>
      </c>
      <c r="Z9" s="3">
        <v>5500</v>
      </c>
      <c r="AA9" s="3" t="s">
        <v>46</v>
      </c>
      <c r="AB9" s="8"/>
      <c r="AC9" s="8" t="s">
        <v>16</v>
      </c>
      <c r="AD9" s="8" t="s">
        <v>201</v>
      </c>
      <c r="AE9" s="8">
        <v>12</v>
      </c>
      <c r="AF9" s="8" t="s">
        <v>202</v>
      </c>
      <c r="AG9" s="8" t="s">
        <v>19</v>
      </c>
      <c r="AH9" s="12">
        <v>40000</v>
      </c>
      <c r="AI9" s="8">
        <v>40000</v>
      </c>
      <c r="AJ9" s="3" t="s">
        <v>203</v>
      </c>
      <c r="AK9" s="3"/>
      <c r="AL9" s="3" t="s">
        <v>3</v>
      </c>
      <c r="AM9" s="3" t="s">
        <v>3</v>
      </c>
      <c r="AN9" s="3" t="s">
        <v>3</v>
      </c>
      <c r="AO9" s="3" t="s">
        <v>3</v>
      </c>
      <c r="AP9" s="3"/>
      <c r="AQ9" s="3"/>
      <c r="AR9" s="3"/>
      <c r="AS9" s="3" t="s">
        <v>204</v>
      </c>
      <c r="AT9" s="3" t="s">
        <v>205</v>
      </c>
      <c r="AU9" s="3" t="s">
        <v>58</v>
      </c>
      <c r="AV9" s="3" t="s">
        <v>206</v>
      </c>
      <c r="AW9" s="3" t="s">
        <v>207</v>
      </c>
      <c r="AX9" s="3" t="s">
        <v>208</v>
      </c>
      <c r="AY9" s="3" t="s">
        <v>209</v>
      </c>
      <c r="AZ9" s="3" t="s">
        <v>210</v>
      </c>
      <c r="BA9" s="3" t="s">
        <v>27</v>
      </c>
      <c r="BB9" s="3" t="s">
        <v>28</v>
      </c>
      <c r="BC9" s="3" t="s">
        <v>211</v>
      </c>
      <c r="BD9" s="3" t="s">
        <v>3</v>
      </c>
      <c r="BE9" s="3" t="s">
        <v>212</v>
      </c>
      <c r="BF9" s="3" t="s">
        <v>213</v>
      </c>
      <c r="BG9" s="3" t="s">
        <v>214</v>
      </c>
      <c r="BH9" s="4">
        <v>43952.62877314815</v>
      </c>
      <c r="BI9" s="4">
        <v>43960.410196759258</v>
      </c>
      <c r="BJ9" s="3" t="s">
        <v>3</v>
      </c>
      <c r="BK9" s="3" t="s">
        <v>214</v>
      </c>
      <c r="BL9" s="3">
        <v>0</v>
      </c>
      <c r="BM9" s="3" t="s">
        <v>3</v>
      </c>
      <c r="BN9" s="3">
        <v>12670</v>
      </c>
      <c r="BO9" s="3" t="s">
        <v>215</v>
      </c>
      <c r="BP9" s="18"/>
      <c r="BQ9" s="2"/>
    </row>
    <row r="10" spans="1:69" ht="80.099999999999994" customHeight="1" x14ac:dyDescent="0.25">
      <c r="A10" s="33" t="s">
        <v>69</v>
      </c>
      <c r="B10" s="33" t="s">
        <v>3</v>
      </c>
      <c r="C10" s="33">
        <v>54171855</v>
      </c>
      <c r="D10" s="17">
        <v>100860</v>
      </c>
      <c r="E10" s="3" t="s">
        <v>216</v>
      </c>
      <c r="F10" s="3"/>
      <c r="G10" s="3" t="s">
        <v>3</v>
      </c>
      <c r="H10" s="15" t="s">
        <v>218</v>
      </c>
      <c r="I10" s="3" t="s">
        <v>217</v>
      </c>
      <c r="J10" s="3" t="s">
        <v>37</v>
      </c>
      <c r="K10" s="3" t="s">
        <v>219</v>
      </c>
      <c r="L10" s="3" t="s">
        <v>220</v>
      </c>
      <c r="M10" s="3" t="s">
        <v>8</v>
      </c>
      <c r="N10" s="3">
        <v>71000</v>
      </c>
      <c r="O10" s="3" t="s">
        <v>221</v>
      </c>
      <c r="P10" s="3" t="s">
        <v>222</v>
      </c>
      <c r="Q10" s="3" t="s">
        <v>222</v>
      </c>
      <c r="R10" s="3" t="s">
        <v>222</v>
      </c>
      <c r="S10" s="3" t="s">
        <v>222</v>
      </c>
      <c r="T10" s="3" t="s">
        <v>223</v>
      </c>
      <c r="U10" s="3" t="s">
        <v>223</v>
      </c>
      <c r="V10" s="3" t="s">
        <v>224</v>
      </c>
      <c r="W10" s="3">
        <v>775277157</v>
      </c>
      <c r="X10" s="3"/>
      <c r="Y10" s="3">
        <v>4313163319</v>
      </c>
      <c r="Z10" s="3">
        <v>800</v>
      </c>
      <c r="AA10" s="3" t="s">
        <v>46</v>
      </c>
      <c r="AB10" s="8"/>
      <c r="AC10" s="8" t="s">
        <v>16</v>
      </c>
      <c r="AD10" s="8" t="s">
        <v>225</v>
      </c>
      <c r="AE10" s="8">
        <v>12</v>
      </c>
      <c r="AF10" s="8" t="s">
        <v>226</v>
      </c>
      <c r="AG10" s="8" t="s">
        <v>19</v>
      </c>
      <c r="AH10" s="12">
        <v>40000</v>
      </c>
      <c r="AI10" s="8">
        <v>40000</v>
      </c>
      <c r="AJ10" s="3" t="s">
        <v>227</v>
      </c>
      <c r="AK10" s="3"/>
      <c r="AL10" s="3" t="s">
        <v>3</v>
      </c>
      <c r="AM10" s="3" t="s">
        <v>3</v>
      </c>
      <c r="AN10" s="3" t="s">
        <v>3</v>
      </c>
      <c r="AO10" s="3" t="s">
        <v>3</v>
      </c>
      <c r="AP10" s="3"/>
      <c r="AQ10" s="3"/>
      <c r="AR10" s="3"/>
      <c r="AS10" s="3" t="s">
        <v>228</v>
      </c>
      <c r="AT10" s="3" t="s">
        <v>229</v>
      </c>
      <c r="AU10" s="3" t="s">
        <v>230</v>
      </c>
      <c r="AV10" s="3" t="s">
        <v>231</v>
      </c>
      <c r="AW10" s="3" t="s">
        <v>219</v>
      </c>
      <c r="AX10" s="3" t="s">
        <v>220</v>
      </c>
      <c r="AY10" s="3" t="s">
        <v>232</v>
      </c>
      <c r="AZ10" s="3" t="s">
        <v>26</v>
      </c>
      <c r="BA10" s="3" t="s">
        <v>27</v>
      </c>
      <c r="BB10" s="3" t="s">
        <v>28</v>
      </c>
      <c r="BC10" s="3" t="s">
        <v>233</v>
      </c>
      <c r="BD10" s="3" t="s">
        <v>3</v>
      </c>
      <c r="BE10" s="3" t="s">
        <v>234</v>
      </c>
      <c r="BF10" s="3" t="s">
        <v>235</v>
      </c>
      <c r="BG10" s="3" t="s">
        <v>214</v>
      </c>
      <c r="BH10" s="4">
        <v>43956.730798611112</v>
      </c>
      <c r="BI10" s="4">
        <v>43961.751817129632</v>
      </c>
      <c r="BJ10" s="3" t="s">
        <v>3</v>
      </c>
      <c r="BK10" s="3" t="s">
        <v>214</v>
      </c>
      <c r="BL10" s="3">
        <v>0</v>
      </c>
      <c r="BM10" s="3" t="s">
        <v>3</v>
      </c>
      <c r="BN10" s="3">
        <v>14049</v>
      </c>
      <c r="BO10" s="3" t="s">
        <v>236</v>
      </c>
      <c r="BP10" s="18"/>
      <c r="BQ10" s="2"/>
    </row>
    <row r="11" spans="1:69" ht="80.099999999999994" customHeight="1" x14ac:dyDescent="0.25">
      <c r="A11" s="33" t="s">
        <v>69</v>
      </c>
      <c r="C11" s="33">
        <v>50117665</v>
      </c>
      <c r="D11" s="17">
        <v>100113</v>
      </c>
      <c r="E11" s="3" t="s">
        <v>237</v>
      </c>
      <c r="F11" s="3"/>
      <c r="G11" s="3" t="s">
        <v>3</v>
      </c>
      <c r="H11" s="15" t="s">
        <v>239</v>
      </c>
      <c r="I11" s="3" t="s">
        <v>238</v>
      </c>
      <c r="J11" s="3" t="s">
        <v>37</v>
      </c>
      <c r="K11" s="3" t="s">
        <v>240</v>
      </c>
      <c r="L11" s="3" t="s">
        <v>241</v>
      </c>
      <c r="M11" s="3" t="s">
        <v>8</v>
      </c>
      <c r="N11" s="3">
        <v>70200</v>
      </c>
      <c r="O11" s="3" t="s">
        <v>242</v>
      </c>
      <c r="P11" s="3" t="s">
        <v>240</v>
      </c>
      <c r="Q11" s="3" t="s">
        <v>241</v>
      </c>
      <c r="R11" s="3" t="s">
        <v>8</v>
      </c>
      <c r="S11" s="3" t="s">
        <v>12</v>
      </c>
      <c r="T11" s="3" t="s">
        <v>243</v>
      </c>
      <c r="U11" s="3" t="s">
        <v>243</v>
      </c>
      <c r="V11" s="3" t="s">
        <v>244</v>
      </c>
      <c r="W11" s="3">
        <v>737289810</v>
      </c>
      <c r="X11" s="3"/>
      <c r="Y11" s="3">
        <v>4860519329</v>
      </c>
      <c r="Z11" s="3">
        <v>800</v>
      </c>
      <c r="AA11" s="3" t="s">
        <v>46</v>
      </c>
      <c r="AB11" s="8"/>
      <c r="AC11" s="8" t="s">
        <v>16</v>
      </c>
      <c r="AD11" s="8" t="s">
        <v>245</v>
      </c>
      <c r="AE11" s="8">
        <v>12</v>
      </c>
      <c r="AF11" s="8" t="s">
        <v>246</v>
      </c>
      <c r="AG11" s="8" t="s">
        <v>19</v>
      </c>
      <c r="AH11" s="12">
        <v>40000</v>
      </c>
      <c r="AI11" s="8">
        <v>40000</v>
      </c>
      <c r="AJ11" s="3" t="s">
        <v>247</v>
      </c>
      <c r="AK11" s="3"/>
      <c r="AL11" s="3" t="s">
        <v>3</v>
      </c>
      <c r="AM11" s="3" t="s">
        <v>3</v>
      </c>
      <c r="AN11" s="3" t="s">
        <v>3</v>
      </c>
      <c r="AO11" s="3" t="s">
        <v>3</v>
      </c>
      <c r="AP11" s="3"/>
      <c r="AQ11" s="3"/>
      <c r="AR11" s="3"/>
      <c r="AS11" s="3" t="s">
        <v>248</v>
      </c>
      <c r="AT11" s="3" t="s">
        <v>249</v>
      </c>
      <c r="AU11" s="3" t="s">
        <v>3</v>
      </c>
      <c r="AV11" s="3" t="s">
        <v>250</v>
      </c>
      <c r="AW11" s="3" t="s">
        <v>251</v>
      </c>
      <c r="AX11" s="3" t="s">
        <v>252</v>
      </c>
      <c r="AY11" s="3" t="s">
        <v>8</v>
      </c>
      <c r="AZ11" s="3" t="s">
        <v>253</v>
      </c>
      <c r="BA11" s="3" t="s">
        <v>27</v>
      </c>
      <c r="BB11" s="3" t="s">
        <v>28</v>
      </c>
      <c r="BC11" s="3" t="s">
        <v>254</v>
      </c>
      <c r="BD11" s="3" t="s">
        <v>3</v>
      </c>
      <c r="BE11" s="3" t="s">
        <v>255</v>
      </c>
      <c r="BF11" s="3" t="s">
        <v>256</v>
      </c>
      <c r="BG11" s="3" t="s">
        <v>214</v>
      </c>
      <c r="BH11" s="4">
        <v>43952.511666666665</v>
      </c>
      <c r="BI11" s="4">
        <v>43958.607743055552</v>
      </c>
      <c r="BJ11" s="3" t="s">
        <v>3</v>
      </c>
      <c r="BK11" s="3" t="s">
        <v>214</v>
      </c>
      <c r="BL11" s="3">
        <v>0</v>
      </c>
      <c r="BM11" s="3" t="s">
        <v>3</v>
      </c>
      <c r="BN11" s="3">
        <v>12527</v>
      </c>
      <c r="BO11" s="3" t="s">
        <v>257</v>
      </c>
      <c r="BP11" s="18"/>
      <c r="BQ11" s="2"/>
    </row>
    <row r="12" spans="1:69" ht="80.099999999999994" customHeight="1" x14ac:dyDescent="0.25">
      <c r="A12" s="33" t="s">
        <v>69</v>
      </c>
      <c r="B12" s="33" t="s">
        <v>3</v>
      </c>
      <c r="C12" s="33">
        <v>39051983</v>
      </c>
      <c r="D12" s="17">
        <v>100889</v>
      </c>
      <c r="E12" s="3" t="s">
        <v>258</v>
      </c>
      <c r="F12" s="3"/>
      <c r="G12" s="3" t="s">
        <v>3</v>
      </c>
      <c r="H12" s="15" t="s">
        <v>260</v>
      </c>
      <c r="I12" s="3" t="s">
        <v>259</v>
      </c>
      <c r="J12" s="3" t="s">
        <v>5</v>
      </c>
      <c r="K12" s="3" t="s">
        <v>261</v>
      </c>
      <c r="L12" s="3" t="s">
        <v>262</v>
      </c>
      <c r="M12" s="3" t="s">
        <v>8</v>
      </c>
      <c r="N12" s="3">
        <v>70800</v>
      </c>
      <c r="O12" s="3" t="s">
        <v>40</v>
      </c>
      <c r="P12" s="3" t="s">
        <v>263</v>
      </c>
      <c r="Q12" s="3" t="s">
        <v>264</v>
      </c>
      <c r="R12" s="3" t="s">
        <v>265</v>
      </c>
      <c r="S12" s="3" t="s">
        <v>43</v>
      </c>
      <c r="T12" s="3" t="s">
        <v>266</v>
      </c>
      <c r="U12" s="3" t="s">
        <v>266</v>
      </c>
      <c r="V12" s="3" t="s">
        <v>267</v>
      </c>
      <c r="W12" s="3">
        <v>603248336</v>
      </c>
      <c r="X12" s="3">
        <v>27</v>
      </c>
      <c r="Y12" s="3">
        <v>2482110227</v>
      </c>
      <c r="Z12" s="3">
        <v>100</v>
      </c>
      <c r="AA12" s="3" t="s">
        <v>46</v>
      </c>
      <c r="AB12" s="8"/>
      <c r="AC12" s="8" t="s">
        <v>16</v>
      </c>
      <c r="AD12" s="8" t="s">
        <v>268</v>
      </c>
      <c r="AE12" s="8">
        <v>12</v>
      </c>
      <c r="AF12" s="8" t="s">
        <v>269</v>
      </c>
      <c r="AG12" s="8" t="s">
        <v>19</v>
      </c>
      <c r="AH12" s="12">
        <v>40000</v>
      </c>
      <c r="AI12" s="8">
        <v>40000</v>
      </c>
      <c r="AJ12" s="3" t="s">
        <v>270</v>
      </c>
      <c r="AK12" s="3"/>
      <c r="AL12" s="3" t="s">
        <v>3</v>
      </c>
      <c r="AM12" s="3" t="s">
        <v>3</v>
      </c>
      <c r="AN12" s="3" t="s">
        <v>3</v>
      </c>
      <c r="AO12" s="3" t="s">
        <v>3</v>
      </c>
      <c r="AP12" s="3"/>
      <c r="AQ12" s="3"/>
      <c r="AR12" s="3"/>
      <c r="AS12" s="3" t="s">
        <v>271</v>
      </c>
      <c r="AT12" s="3" t="s">
        <v>272</v>
      </c>
      <c r="AU12" s="3" t="s">
        <v>3</v>
      </c>
      <c r="AV12" s="3" t="s">
        <v>273</v>
      </c>
      <c r="AW12" s="3" t="s">
        <v>261</v>
      </c>
      <c r="AX12" s="3" t="s">
        <v>262</v>
      </c>
      <c r="AY12" s="3" t="s">
        <v>265</v>
      </c>
      <c r="AZ12" s="3" t="s">
        <v>274</v>
      </c>
      <c r="BA12" s="3" t="s">
        <v>27</v>
      </c>
      <c r="BB12" s="3" t="s">
        <v>28</v>
      </c>
      <c r="BC12" s="3" t="s">
        <v>275</v>
      </c>
      <c r="BD12" s="3" t="s">
        <v>3</v>
      </c>
      <c r="BE12" s="3" t="s">
        <v>276</v>
      </c>
      <c r="BF12" s="3" t="s">
        <v>277</v>
      </c>
      <c r="BG12" s="3" t="s">
        <v>214</v>
      </c>
      <c r="BH12" s="4">
        <v>43956.895462962966</v>
      </c>
      <c r="BI12" s="4">
        <v>43962.738495370373</v>
      </c>
      <c r="BJ12" s="3" t="s">
        <v>3</v>
      </c>
      <c r="BK12" s="3" t="s">
        <v>214</v>
      </c>
      <c r="BL12" s="3">
        <v>0</v>
      </c>
      <c r="BM12" s="3" t="s">
        <v>3</v>
      </c>
      <c r="BN12" s="3">
        <v>14108</v>
      </c>
      <c r="BO12" s="3" t="s">
        <v>278</v>
      </c>
      <c r="BP12" s="18"/>
      <c r="BQ12" s="2"/>
    </row>
    <row r="13" spans="1:69" ht="80.099999999999994" customHeight="1" x14ac:dyDescent="0.25">
      <c r="A13" s="33" t="s">
        <v>69</v>
      </c>
      <c r="B13" s="33" t="s">
        <v>3</v>
      </c>
      <c r="C13" s="33">
        <v>50734542</v>
      </c>
      <c r="D13" s="17">
        <v>100116</v>
      </c>
      <c r="E13" s="3" t="s">
        <v>279</v>
      </c>
      <c r="F13" s="3"/>
      <c r="G13" s="3" t="s">
        <v>3</v>
      </c>
      <c r="H13" s="15" t="s">
        <v>281</v>
      </c>
      <c r="I13" s="3" t="s">
        <v>280</v>
      </c>
      <c r="J13" s="3" t="s">
        <v>37</v>
      </c>
      <c r="K13" s="3" t="s">
        <v>282</v>
      </c>
      <c r="L13" s="3" t="s">
        <v>283</v>
      </c>
      <c r="M13" s="3" t="s">
        <v>8</v>
      </c>
      <c r="N13" s="3">
        <v>71000</v>
      </c>
      <c r="O13" s="3" t="s">
        <v>284</v>
      </c>
      <c r="P13" s="3" t="s">
        <v>282</v>
      </c>
      <c r="Q13" s="3" t="s">
        <v>283</v>
      </c>
      <c r="R13" s="3" t="s">
        <v>8</v>
      </c>
      <c r="S13" s="3" t="s">
        <v>285</v>
      </c>
      <c r="T13" s="3" t="s">
        <v>103</v>
      </c>
      <c r="U13" s="3" t="s">
        <v>103</v>
      </c>
      <c r="V13" s="3" t="s">
        <v>286</v>
      </c>
      <c r="W13" s="3">
        <v>602428274</v>
      </c>
      <c r="X13" s="3"/>
      <c r="Y13" s="3">
        <v>225567761</v>
      </c>
      <c r="Z13" s="3">
        <v>600</v>
      </c>
      <c r="AA13" s="3" t="s">
        <v>15</v>
      </c>
      <c r="AB13" s="8">
        <v>20000</v>
      </c>
      <c r="AC13" s="8" t="s">
        <v>16</v>
      </c>
      <c r="AD13" s="8" t="s">
        <v>287</v>
      </c>
      <c r="AE13" s="8">
        <v>12</v>
      </c>
      <c r="AF13" s="8" t="s">
        <v>288</v>
      </c>
      <c r="AG13" s="8" t="s">
        <v>19</v>
      </c>
      <c r="AH13" s="12">
        <v>40000</v>
      </c>
      <c r="AI13" s="8">
        <v>20000</v>
      </c>
      <c r="AJ13" s="3" t="s">
        <v>289</v>
      </c>
      <c r="AK13" s="3"/>
      <c r="AL13" s="3" t="s">
        <v>3</v>
      </c>
      <c r="AM13" s="3" t="s">
        <v>3</v>
      </c>
      <c r="AN13" s="3" t="s">
        <v>3</v>
      </c>
      <c r="AO13" s="3" t="s">
        <v>3</v>
      </c>
      <c r="AP13" s="3"/>
      <c r="AQ13" s="3"/>
      <c r="AR13" s="3"/>
      <c r="AS13" s="3" t="s">
        <v>290</v>
      </c>
      <c r="AT13" s="3" t="s">
        <v>291</v>
      </c>
      <c r="AU13" s="3" t="s">
        <v>58</v>
      </c>
      <c r="AV13" s="3" t="s">
        <v>292</v>
      </c>
      <c r="AW13" s="3" t="s">
        <v>293</v>
      </c>
      <c r="AX13" s="3" t="s">
        <v>294</v>
      </c>
      <c r="AY13" s="3" t="s">
        <v>8</v>
      </c>
      <c r="AZ13" s="3" t="s">
        <v>62</v>
      </c>
      <c r="BA13" s="3" t="s">
        <v>27</v>
      </c>
      <c r="BB13" s="3" t="s">
        <v>28</v>
      </c>
      <c r="BC13" s="3" t="s">
        <v>295</v>
      </c>
      <c r="BD13" s="3" t="s">
        <v>3</v>
      </c>
      <c r="BE13" s="3" t="s">
        <v>296</v>
      </c>
      <c r="BF13" s="3" t="s">
        <v>297</v>
      </c>
      <c r="BG13" s="3" t="s">
        <v>214</v>
      </c>
      <c r="BH13" s="4">
        <v>43952.516504629632</v>
      </c>
      <c r="BI13" s="4">
        <v>43958.409178240741</v>
      </c>
      <c r="BJ13" s="3" t="s">
        <v>3</v>
      </c>
      <c r="BK13" s="3" t="s">
        <v>214</v>
      </c>
      <c r="BL13" s="3">
        <v>0</v>
      </c>
      <c r="BM13" s="3" t="s">
        <v>3</v>
      </c>
      <c r="BN13" s="3">
        <v>12533</v>
      </c>
      <c r="BO13" s="3" t="s">
        <v>298</v>
      </c>
      <c r="BP13" s="18"/>
      <c r="BQ13" s="2"/>
    </row>
    <row r="14" spans="1:69" ht="80.099999999999994" customHeight="1" x14ac:dyDescent="0.25">
      <c r="A14" s="33" t="s">
        <v>69</v>
      </c>
      <c r="B14" s="33" t="s">
        <v>3</v>
      </c>
      <c r="C14" s="33">
        <v>50603723</v>
      </c>
      <c r="D14" s="17">
        <v>100173</v>
      </c>
      <c r="E14" s="3" t="s">
        <v>299</v>
      </c>
      <c r="F14" s="3"/>
      <c r="G14" s="3" t="s">
        <v>3</v>
      </c>
      <c r="H14" s="15" t="s">
        <v>300</v>
      </c>
      <c r="I14" s="3">
        <v>6361871</v>
      </c>
      <c r="J14" s="3" t="s">
        <v>37</v>
      </c>
      <c r="K14" s="3" t="s">
        <v>301</v>
      </c>
      <c r="L14" s="3" t="s">
        <v>302</v>
      </c>
      <c r="M14" s="3" t="s">
        <v>8</v>
      </c>
      <c r="N14" s="3">
        <v>70030</v>
      </c>
      <c r="O14" s="3" t="s">
        <v>303</v>
      </c>
      <c r="P14" s="3" t="s">
        <v>301</v>
      </c>
      <c r="Q14" s="3" t="s">
        <v>302</v>
      </c>
      <c r="R14" s="3" t="s">
        <v>8</v>
      </c>
      <c r="S14" s="3" t="s">
        <v>102</v>
      </c>
      <c r="T14" s="3" t="s">
        <v>103</v>
      </c>
      <c r="U14" s="3" t="s">
        <v>103</v>
      </c>
      <c r="V14" s="3" t="s">
        <v>304</v>
      </c>
      <c r="W14" s="3">
        <v>732464764</v>
      </c>
      <c r="X14" s="3"/>
      <c r="Y14" s="3">
        <v>4969227389</v>
      </c>
      <c r="Z14" s="3">
        <v>800</v>
      </c>
      <c r="AA14" s="3" t="s">
        <v>15</v>
      </c>
      <c r="AB14" s="8">
        <v>20000</v>
      </c>
      <c r="AC14" s="8" t="s">
        <v>47</v>
      </c>
      <c r="AD14" s="8" t="s">
        <v>305</v>
      </c>
      <c r="AE14" s="8">
        <v>12</v>
      </c>
      <c r="AF14" s="8" t="s">
        <v>202</v>
      </c>
      <c r="AG14" s="8" t="s">
        <v>19</v>
      </c>
      <c r="AH14" s="12">
        <v>40000</v>
      </c>
      <c r="AI14" s="8">
        <f>Tabulka4[[#This Row],[Žádaná výše pomoci]]-Tabulka4[[#This Row],[Výzva 20 tis.]]</f>
        <v>20000</v>
      </c>
      <c r="AJ14" s="3" t="s">
        <v>306</v>
      </c>
      <c r="AK14" s="3"/>
      <c r="AL14" s="3" t="s">
        <v>3</v>
      </c>
      <c r="AM14" s="3" t="s">
        <v>3</v>
      </c>
      <c r="AN14" s="3" t="s">
        <v>3</v>
      </c>
      <c r="AO14" s="3" t="s">
        <v>3</v>
      </c>
      <c r="AP14" s="3"/>
      <c r="AQ14" s="3"/>
      <c r="AR14" s="3"/>
      <c r="AS14" s="3" t="s">
        <v>204</v>
      </c>
      <c r="AT14" s="3" t="s">
        <v>307</v>
      </c>
      <c r="AU14" s="3" t="s">
        <v>58</v>
      </c>
      <c r="AV14" s="3" t="s">
        <v>308</v>
      </c>
      <c r="AW14" s="3" t="s">
        <v>301</v>
      </c>
      <c r="AX14" s="3" t="s">
        <v>302</v>
      </c>
      <c r="AY14" s="3" t="s">
        <v>8</v>
      </c>
      <c r="AZ14" s="3" t="s">
        <v>111</v>
      </c>
      <c r="BA14" s="3" t="s">
        <v>27</v>
      </c>
      <c r="BB14" s="3" t="s">
        <v>28</v>
      </c>
      <c r="BC14" s="3" t="s">
        <v>211</v>
      </c>
      <c r="BD14" s="3" t="s">
        <v>3</v>
      </c>
      <c r="BE14" s="3" t="s">
        <v>309</v>
      </c>
      <c r="BF14" s="3" t="s">
        <v>310</v>
      </c>
      <c r="BG14" s="3" t="s">
        <v>214</v>
      </c>
      <c r="BH14" s="4">
        <v>43952.610682870371</v>
      </c>
      <c r="BI14" s="4">
        <v>43960.335416666669</v>
      </c>
      <c r="BJ14" s="3" t="s">
        <v>3</v>
      </c>
      <c r="BK14" s="3" t="s">
        <v>214</v>
      </c>
      <c r="BL14" s="3">
        <v>0</v>
      </c>
      <c r="BM14" s="3" t="s">
        <v>3</v>
      </c>
      <c r="BN14" s="3">
        <v>12650</v>
      </c>
      <c r="BO14" s="3" t="s">
        <v>311</v>
      </c>
      <c r="BP14" s="18"/>
      <c r="BQ14" s="2"/>
    </row>
    <row r="15" spans="1:69" ht="129" customHeight="1" x14ac:dyDescent="0.25">
      <c r="A15" s="33" t="s">
        <v>69</v>
      </c>
      <c r="B15" s="33" t="s">
        <v>3</v>
      </c>
      <c r="C15" s="33">
        <v>20533063</v>
      </c>
      <c r="D15" s="17">
        <v>100190</v>
      </c>
      <c r="E15" s="3" t="s">
        <v>312</v>
      </c>
      <c r="F15" s="3"/>
      <c r="G15" s="3" t="s">
        <v>3</v>
      </c>
      <c r="H15" s="15" t="s">
        <v>314</v>
      </c>
      <c r="I15" s="3" t="s">
        <v>313</v>
      </c>
      <c r="J15" s="3" t="s">
        <v>5</v>
      </c>
      <c r="K15" s="3" t="s">
        <v>315</v>
      </c>
      <c r="L15" s="3" t="s">
        <v>316</v>
      </c>
      <c r="M15" s="3" t="s">
        <v>8</v>
      </c>
      <c r="N15" s="3">
        <v>72300</v>
      </c>
      <c r="O15" s="3" t="s">
        <v>317</v>
      </c>
      <c r="P15" s="3" t="s">
        <v>315</v>
      </c>
      <c r="Q15" s="3" t="s">
        <v>316</v>
      </c>
      <c r="R15" s="3" t="s">
        <v>8</v>
      </c>
      <c r="S15" s="3" t="s">
        <v>318</v>
      </c>
      <c r="T15" s="3" t="s">
        <v>319</v>
      </c>
      <c r="U15" s="3" t="s">
        <v>319</v>
      </c>
      <c r="V15" s="3" t="s">
        <v>320</v>
      </c>
      <c r="W15" s="3">
        <v>736539070</v>
      </c>
      <c r="X15" s="3">
        <v>-43</v>
      </c>
      <c r="Y15" s="3">
        <v>2376190227</v>
      </c>
      <c r="Z15" s="3">
        <v>100</v>
      </c>
      <c r="AA15" s="3" t="s">
        <v>15</v>
      </c>
      <c r="AB15" s="8">
        <v>20000</v>
      </c>
      <c r="AC15" s="8" t="s">
        <v>16</v>
      </c>
      <c r="AD15" s="8" t="s">
        <v>321</v>
      </c>
      <c r="AE15" s="8">
        <v>12</v>
      </c>
      <c r="AF15" s="8" t="s">
        <v>322</v>
      </c>
      <c r="AG15" s="8" t="s">
        <v>19</v>
      </c>
      <c r="AH15" s="12">
        <v>40000</v>
      </c>
      <c r="AI15" s="8">
        <v>20000</v>
      </c>
      <c r="AJ15" s="3" t="s">
        <v>323</v>
      </c>
      <c r="AK15" s="3"/>
      <c r="AL15" s="3" t="s">
        <v>3</v>
      </c>
      <c r="AM15" s="3" t="s">
        <v>3</v>
      </c>
      <c r="AN15" s="3" t="s">
        <v>3</v>
      </c>
      <c r="AO15" s="3" t="s">
        <v>3</v>
      </c>
      <c r="AP15" s="3"/>
      <c r="AQ15" s="3"/>
      <c r="AR15" s="3"/>
      <c r="AS15" s="3" t="s">
        <v>324</v>
      </c>
      <c r="AT15" s="3" t="s">
        <v>325</v>
      </c>
      <c r="AU15" s="3" t="s">
        <v>3</v>
      </c>
      <c r="AV15" s="3" t="s">
        <v>326</v>
      </c>
      <c r="AW15" s="3" t="s">
        <v>315</v>
      </c>
      <c r="AX15" s="3" t="s">
        <v>316</v>
      </c>
      <c r="AY15" s="3" t="s">
        <v>327</v>
      </c>
      <c r="AZ15" s="3" t="s">
        <v>328</v>
      </c>
      <c r="BA15" s="3" t="s">
        <v>27</v>
      </c>
      <c r="BB15" s="3" t="s">
        <v>28</v>
      </c>
      <c r="BC15" s="3" t="s">
        <v>329</v>
      </c>
      <c r="BD15" s="3" t="s">
        <v>3</v>
      </c>
      <c r="BE15" s="3" t="s">
        <v>330</v>
      </c>
      <c r="BF15" s="3" t="s">
        <v>331</v>
      </c>
      <c r="BG15" s="3" t="s">
        <v>214</v>
      </c>
      <c r="BH15" s="4">
        <v>43952.640289351853</v>
      </c>
      <c r="BI15" s="4">
        <v>43960.49722222222</v>
      </c>
      <c r="BJ15" s="3" t="s">
        <v>3</v>
      </c>
      <c r="BK15" s="3" t="s">
        <v>214</v>
      </c>
      <c r="BL15" s="3">
        <v>0</v>
      </c>
      <c r="BM15" s="3" t="s">
        <v>3</v>
      </c>
      <c r="BN15" s="3">
        <v>12684</v>
      </c>
      <c r="BO15" s="3" t="s">
        <v>332</v>
      </c>
      <c r="BP15" s="18"/>
      <c r="BQ15" s="2"/>
    </row>
    <row r="16" spans="1:69" ht="80.099999999999994" customHeight="1" x14ac:dyDescent="0.25">
      <c r="A16" s="33" t="s">
        <v>69</v>
      </c>
      <c r="B16" s="33" t="s">
        <v>3</v>
      </c>
      <c r="C16" s="33">
        <v>238161</v>
      </c>
      <c r="D16" s="17">
        <v>100192</v>
      </c>
      <c r="E16" s="3" t="s">
        <v>333</v>
      </c>
      <c r="F16" s="3"/>
      <c r="G16" s="3" t="s">
        <v>3</v>
      </c>
      <c r="H16" s="15" t="s">
        <v>335</v>
      </c>
      <c r="I16" s="3" t="s">
        <v>334</v>
      </c>
      <c r="J16" s="3" t="s">
        <v>5</v>
      </c>
      <c r="K16" s="3" t="s">
        <v>336</v>
      </c>
      <c r="L16" s="3" t="s">
        <v>337</v>
      </c>
      <c r="M16" s="3" t="s">
        <v>8</v>
      </c>
      <c r="N16" s="3">
        <v>70800</v>
      </c>
      <c r="O16" s="3" t="s">
        <v>40</v>
      </c>
      <c r="P16" s="3" t="s">
        <v>338</v>
      </c>
      <c r="Q16" s="3" t="s">
        <v>339</v>
      </c>
      <c r="R16" s="3" t="s">
        <v>340</v>
      </c>
      <c r="S16" s="3" t="s">
        <v>318</v>
      </c>
      <c r="T16" s="3" t="s">
        <v>103</v>
      </c>
      <c r="U16" s="3" t="s">
        <v>103</v>
      </c>
      <c r="V16" s="3" t="s">
        <v>341</v>
      </c>
      <c r="W16" s="3">
        <v>608811444</v>
      </c>
      <c r="X16" s="3">
        <v>43</v>
      </c>
      <c r="Y16" s="3">
        <v>7888910227</v>
      </c>
      <c r="Z16" s="3">
        <v>100</v>
      </c>
      <c r="AA16" s="3" t="s">
        <v>15</v>
      </c>
      <c r="AB16" s="8">
        <v>14556</v>
      </c>
      <c r="AC16" s="8" t="s">
        <v>47</v>
      </c>
      <c r="AD16" s="8" t="s">
        <v>342</v>
      </c>
      <c r="AE16" s="8">
        <v>12</v>
      </c>
      <c r="AF16" s="8" t="s">
        <v>343</v>
      </c>
      <c r="AG16" s="8" t="s">
        <v>19</v>
      </c>
      <c r="AH16" s="12">
        <v>40000</v>
      </c>
      <c r="AI16" s="8">
        <v>25444</v>
      </c>
      <c r="AJ16" s="3" t="s">
        <v>344</v>
      </c>
      <c r="AK16" s="3"/>
      <c r="AL16" s="3" t="s">
        <v>3</v>
      </c>
      <c r="AM16" s="3" t="s">
        <v>3</v>
      </c>
      <c r="AN16" s="3" t="s">
        <v>3</v>
      </c>
      <c r="AO16" s="3" t="s">
        <v>3</v>
      </c>
      <c r="AP16" s="3"/>
      <c r="AQ16" s="3"/>
      <c r="AR16" s="3"/>
      <c r="AS16" s="3" t="s">
        <v>345</v>
      </c>
      <c r="AT16" s="3" t="s">
        <v>346</v>
      </c>
      <c r="AU16" s="3" t="s">
        <v>3</v>
      </c>
      <c r="AV16" s="3" t="s">
        <v>347</v>
      </c>
      <c r="AW16" s="3" t="s">
        <v>348</v>
      </c>
      <c r="AX16" s="3" t="s">
        <v>337</v>
      </c>
      <c r="AY16" s="3" t="s">
        <v>349</v>
      </c>
      <c r="AZ16" s="3" t="s">
        <v>274</v>
      </c>
      <c r="BA16" s="3" t="s">
        <v>27</v>
      </c>
      <c r="BB16" s="3" t="s">
        <v>28</v>
      </c>
      <c r="BC16" s="3" t="s">
        <v>350</v>
      </c>
      <c r="BD16" s="3" t="s">
        <v>3</v>
      </c>
      <c r="BE16" s="3" t="s">
        <v>351</v>
      </c>
      <c r="BF16" s="3" t="s">
        <v>352</v>
      </c>
      <c r="BG16" s="3" t="s">
        <v>214</v>
      </c>
      <c r="BH16" s="4">
        <v>43952.644016203703</v>
      </c>
      <c r="BI16" s="4">
        <v>43960.50440972222</v>
      </c>
      <c r="BJ16" s="3" t="s">
        <v>3</v>
      </c>
      <c r="BK16" s="3" t="s">
        <v>214</v>
      </c>
      <c r="BL16" s="3">
        <v>0</v>
      </c>
      <c r="BM16" s="3" t="s">
        <v>3</v>
      </c>
      <c r="BN16" s="3">
        <v>12688</v>
      </c>
      <c r="BO16" s="3" t="s">
        <v>353</v>
      </c>
      <c r="BP16" s="18"/>
      <c r="BQ16" s="2"/>
    </row>
    <row r="17" spans="1:69" ht="80.099999999999994" customHeight="1" x14ac:dyDescent="0.25">
      <c r="A17" s="33" t="s">
        <v>69</v>
      </c>
      <c r="B17" s="33" t="s">
        <v>3</v>
      </c>
      <c r="C17" s="33">
        <v>90400942</v>
      </c>
      <c r="D17" s="17">
        <v>100226</v>
      </c>
      <c r="E17" s="3" t="s">
        <v>354</v>
      </c>
      <c r="F17" s="3"/>
      <c r="G17" s="3" t="s">
        <v>3</v>
      </c>
      <c r="H17" s="15" t="s">
        <v>356</v>
      </c>
      <c r="I17" s="3" t="s">
        <v>355</v>
      </c>
      <c r="J17" s="3" t="s">
        <v>5</v>
      </c>
      <c r="K17" s="3" t="s">
        <v>357</v>
      </c>
      <c r="L17" s="3" t="s">
        <v>358</v>
      </c>
      <c r="M17" s="3" t="s">
        <v>8</v>
      </c>
      <c r="N17" s="3">
        <v>70030</v>
      </c>
      <c r="O17" s="3" t="s">
        <v>359</v>
      </c>
      <c r="P17" s="3" t="s">
        <v>357</v>
      </c>
      <c r="Q17" s="3" t="s">
        <v>358</v>
      </c>
      <c r="R17" s="3" t="s">
        <v>8</v>
      </c>
      <c r="S17" s="3" t="s">
        <v>102</v>
      </c>
      <c r="T17" s="3" t="s">
        <v>360</v>
      </c>
      <c r="U17" s="3" t="s">
        <v>360</v>
      </c>
      <c r="V17" s="3" t="s">
        <v>361</v>
      </c>
      <c r="W17" s="3">
        <v>603771266</v>
      </c>
      <c r="X17" s="3"/>
      <c r="Y17" s="3">
        <v>110939430</v>
      </c>
      <c r="Z17" s="3">
        <v>300</v>
      </c>
      <c r="AA17" s="3" t="s">
        <v>15</v>
      </c>
      <c r="AB17" s="8">
        <v>2593</v>
      </c>
      <c r="AC17" s="8" t="s">
        <v>16</v>
      </c>
      <c r="AD17" s="8" t="s">
        <v>362</v>
      </c>
      <c r="AE17" s="8">
        <v>12</v>
      </c>
      <c r="AF17" s="8" t="s">
        <v>363</v>
      </c>
      <c r="AG17" s="8" t="s">
        <v>19</v>
      </c>
      <c r="AH17" s="12">
        <v>40000</v>
      </c>
      <c r="AI17" s="8">
        <v>37407</v>
      </c>
      <c r="AJ17" s="3" t="s">
        <v>364</v>
      </c>
      <c r="AK17" s="3"/>
      <c r="AL17" s="3" t="s">
        <v>3</v>
      </c>
      <c r="AM17" s="3" t="s">
        <v>3</v>
      </c>
      <c r="AN17" s="3" t="s">
        <v>3</v>
      </c>
      <c r="AO17" s="3" t="s">
        <v>3</v>
      </c>
      <c r="AP17" s="3"/>
      <c r="AQ17" s="3"/>
      <c r="AR17" s="3"/>
      <c r="AS17" s="3" t="s">
        <v>365</v>
      </c>
      <c r="AT17" s="3" t="s">
        <v>366</v>
      </c>
      <c r="AU17" s="3" t="s">
        <v>3</v>
      </c>
      <c r="AV17" s="3" t="s">
        <v>367</v>
      </c>
      <c r="AW17" s="3" t="s">
        <v>357</v>
      </c>
      <c r="AX17" s="3" t="s">
        <v>358</v>
      </c>
      <c r="AY17" s="3" t="s">
        <v>8</v>
      </c>
      <c r="AZ17" s="3" t="s">
        <v>111</v>
      </c>
      <c r="BA17" s="3" t="s">
        <v>27</v>
      </c>
      <c r="BB17" s="3" t="s">
        <v>28</v>
      </c>
      <c r="BC17" s="3" t="s">
        <v>368</v>
      </c>
      <c r="BD17" s="3" t="s">
        <v>3</v>
      </c>
      <c r="BE17" s="3" t="s">
        <v>369</v>
      </c>
      <c r="BF17" s="3" t="s">
        <v>370</v>
      </c>
      <c r="BG17" s="3" t="s">
        <v>371</v>
      </c>
      <c r="BH17" s="4">
        <v>43952.705879629626</v>
      </c>
      <c r="BI17" s="4">
        <v>43959.857349537036</v>
      </c>
      <c r="BJ17" s="3" t="s">
        <v>3</v>
      </c>
      <c r="BK17" s="3" t="s">
        <v>371</v>
      </c>
      <c r="BL17" s="3">
        <v>0</v>
      </c>
      <c r="BM17" s="3" t="s">
        <v>3</v>
      </c>
      <c r="BN17" s="3">
        <v>12758</v>
      </c>
      <c r="BO17" s="3" t="s">
        <v>372</v>
      </c>
      <c r="BP17" s="18"/>
      <c r="BQ17" s="2"/>
    </row>
    <row r="18" spans="1:69" ht="80.099999999999994" customHeight="1" x14ac:dyDescent="0.25">
      <c r="A18" s="33" t="s">
        <v>69</v>
      </c>
      <c r="B18" s="33" t="s">
        <v>3</v>
      </c>
      <c r="C18" s="33">
        <v>19204939</v>
      </c>
      <c r="D18" s="17">
        <v>100229</v>
      </c>
      <c r="E18" s="3" t="s">
        <v>373</v>
      </c>
      <c r="F18" s="3"/>
      <c r="G18" s="3" t="s">
        <v>3</v>
      </c>
      <c r="H18" s="15" t="s">
        <v>375</v>
      </c>
      <c r="I18" s="3" t="s">
        <v>374</v>
      </c>
      <c r="J18" s="3" t="s">
        <v>37</v>
      </c>
      <c r="K18" s="3" t="s">
        <v>376</v>
      </c>
      <c r="L18" s="3" t="s">
        <v>377</v>
      </c>
      <c r="M18" s="3" t="s">
        <v>378</v>
      </c>
      <c r="N18" s="3">
        <v>12800</v>
      </c>
      <c r="O18" s="3" t="s">
        <v>379</v>
      </c>
      <c r="P18" s="3" t="s">
        <v>380</v>
      </c>
      <c r="Q18" s="3" t="s">
        <v>381</v>
      </c>
      <c r="R18" s="3" t="s">
        <v>8</v>
      </c>
      <c r="S18" s="3" t="s">
        <v>12</v>
      </c>
      <c r="T18" s="3" t="s">
        <v>124</v>
      </c>
      <c r="U18" s="3" t="s">
        <v>124</v>
      </c>
      <c r="V18" s="3" t="s">
        <v>382</v>
      </c>
      <c r="W18" s="3">
        <v>602227436</v>
      </c>
      <c r="X18" s="3"/>
      <c r="Y18" s="3">
        <v>2220067329</v>
      </c>
      <c r="Z18" s="3">
        <v>800</v>
      </c>
      <c r="AA18" s="3" t="s">
        <v>15</v>
      </c>
      <c r="AB18" s="8">
        <v>20000</v>
      </c>
      <c r="AC18" s="8" t="s">
        <v>47</v>
      </c>
      <c r="AD18" s="8" t="s">
        <v>383</v>
      </c>
      <c r="AE18" s="8">
        <v>12</v>
      </c>
      <c r="AF18" s="8" t="s">
        <v>384</v>
      </c>
      <c r="AG18" s="8" t="s">
        <v>19</v>
      </c>
      <c r="AH18" s="12">
        <v>40000</v>
      </c>
      <c r="AI18" s="8">
        <v>20000</v>
      </c>
      <c r="AJ18" s="3" t="s">
        <v>385</v>
      </c>
      <c r="AK18" s="3"/>
      <c r="AL18" s="3" t="s">
        <v>3</v>
      </c>
      <c r="AM18" s="3" t="s">
        <v>3</v>
      </c>
      <c r="AN18" s="3" t="s">
        <v>3</v>
      </c>
      <c r="AO18" s="3" t="s">
        <v>3</v>
      </c>
      <c r="AP18" s="3"/>
      <c r="AQ18" s="3"/>
      <c r="AR18" s="3"/>
      <c r="AS18" s="3" t="s">
        <v>386</v>
      </c>
      <c r="AT18" s="3" t="s">
        <v>387</v>
      </c>
      <c r="AU18" s="3" t="s">
        <v>388</v>
      </c>
      <c r="AV18" s="3" t="s">
        <v>389</v>
      </c>
      <c r="AW18" s="3" t="s">
        <v>390</v>
      </c>
      <c r="AX18" s="3" t="s">
        <v>391</v>
      </c>
      <c r="AY18" s="3" t="s">
        <v>392</v>
      </c>
      <c r="AZ18" s="3" t="s">
        <v>393</v>
      </c>
      <c r="BA18" s="3" t="s">
        <v>27</v>
      </c>
      <c r="BB18" s="3" t="s">
        <v>28</v>
      </c>
      <c r="BC18" s="3" t="s">
        <v>394</v>
      </c>
      <c r="BD18" s="3" t="s">
        <v>3</v>
      </c>
      <c r="BE18" s="3" t="s">
        <v>395</v>
      </c>
      <c r="BF18" s="3" t="s">
        <v>396</v>
      </c>
      <c r="BG18" s="3" t="s">
        <v>371</v>
      </c>
      <c r="BH18" s="4">
        <v>43952.709224537037</v>
      </c>
      <c r="BI18" s="4">
        <v>43958.600266203706</v>
      </c>
      <c r="BJ18" s="3" t="s">
        <v>3</v>
      </c>
      <c r="BK18" s="3" t="s">
        <v>371</v>
      </c>
      <c r="BL18" s="3">
        <v>0</v>
      </c>
      <c r="BM18" s="3" t="s">
        <v>3</v>
      </c>
      <c r="BN18" s="3">
        <v>12764</v>
      </c>
      <c r="BO18" s="3" t="s">
        <v>397</v>
      </c>
      <c r="BP18" s="18"/>
      <c r="BQ18" s="2"/>
    </row>
    <row r="19" spans="1:69" ht="119.25" customHeight="1" x14ac:dyDescent="0.25">
      <c r="A19" s="33" t="s">
        <v>69</v>
      </c>
      <c r="C19" s="33">
        <v>72779799</v>
      </c>
      <c r="D19" s="17">
        <v>100237</v>
      </c>
      <c r="E19" s="3" t="s">
        <v>398</v>
      </c>
      <c r="F19" s="3"/>
      <c r="G19" s="3" t="s">
        <v>3</v>
      </c>
      <c r="H19" s="15" t="s">
        <v>400</v>
      </c>
      <c r="I19" s="3" t="s">
        <v>399</v>
      </c>
      <c r="J19" s="3" t="s">
        <v>5</v>
      </c>
      <c r="K19" s="3" t="s">
        <v>401</v>
      </c>
      <c r="L19" s="3" t="s">
        <v>402</v>
      </c>
      <c r="M19" s="3" t="s">
        <v>8</v>
      </c>
      <c r="N19" s="3">
        <v>70030</v>
      </c>
      <c r="O19" s="3" t="s">
        <v>403</v>
      </c>
      <c r="P19" s="3" t="s">
        <v>401</v>
      </c>
      <c r="Q19" s="3" t="s">
        <v>402</v>
      </c>
      <c r="R19" s="3" t="s">
        <v>8</v>
      </c>
      <c r="S19" s="3" t="s">
        <v>102</v>
      </c>
      <c r="T19" s="3" t="s">
        <v>404</v>
      </c>
      <c r="U19" s="3" t="s">
        <v>404</v>
      </c>
      <c r="V19" s="3" t="s">
        <v>405</v>
      </c>
      <c r="W19" s="3">
        <v>608040338</v>
      </c>
      <c r="X19" s="3"/>
      <c r="Y19" s="3">
        <v>2400140984</v>
      </c>
      <c r="Z19" s="3">
        <v>2010</v>
      </c>
      <c r="AA19" s="3" t="s">
        <v>46</v>
      </c>
      <c r="AB19" s="8"/>
      <c r="AC19" s="8" t="s">
        <v>16</v>
      </c>
      <c r="AD19" s="8" t="s">
        <v>406</v>
      </c>
      <c r="AE19" s="8">
        <v>12</v>
      </c>
      <c r="AF19" s="8" t="s">
        <v>407</v>
      </c>
      <c r="AG19" s="8" t="s">
        <v>19</v>
      </c>
      <c r="AH19" s="12">
        <v>40000</v>
      </c>
      <c r="AI19" s="8">
        <v>40000</v>
      </c>
      <c r="AJ19" s="3" t="s">
        <v>408</v>
      </c>
      <c r="AK19" s="3"/>
      <c r="AL19" s="3" t="s">
        <v>3</v>
      </c>
      <c r="AM19" s="3" t="s">
        <v>3</v>
      </c>
      <c r="AN19" s="3" t="s">
        <v>3</v>
      </c>
      <c r="AO19" s="3" t="s">
        <v>3</v>
      </c>
      <c r="AP19" s="3"/>
      <c r="AQ19" s="3"/>
      <c r="AR19" s="3"/>
      <c r="AS19" s="3" t="s">
        <v>409</v>
      </c>
      <c r="AT19" s="3" t="s">
        <v>410</v>
      </c>
      <c r="AU19" s="3" t="s">
        <v>3</v>
      </c>
      <c r="AV19" s="3" t="s">
        <v>411</v>
      </c>
      <c r="AW19" s="3" t="s">
        <v>401</v>
      </c>
      <c r="AX19" s="3" t="s">
        <v>402</v>
      </c>
      <c r="AY19" s="3" t="s">
        <v>8</v>
      </c>
      <c r="AZ19" s="3" t="s">
        <v>111</v>
      </c>
      <c r="BA19" s="3" t="s">
        <v>27</v>
      </c>
      <c r="BB19" s="3" t="s">
        <v>28</v>
      </c>
      <c r="BC19" s="3" t="s">
        <v>412</v>
      </c>
      <c r="BD19" s="3" t="s">
        <v>3</v>
      </c>
      <c r="BE19" s="3" t="s">
        <v>413</v>
      </c>
      <c r="BF19" s="3" t="s">
        <v>414</v>
      </c>
      <c r="BG19" s="3" t="s">
        <v>371</v>
      </c>
      <c r="BH19" s="4">
        <v>43952.730474537035</v>
      </c>
      <c r="BI19" s="4">
        <v>43959.844756944447</v>
      </c>
      <c r="BJ19" s="3" t="s">
        <v>3</v>
      </c>
      <c r="BK19" s="3" t="s">
        <v>371</v>
      </c>
      <c r="BL19" s="3">
        <v>0</v>
      </c>
      <c r="BM19" s="3" t="s">
        <v>3</v>
      </c>
      <c r="BN19" s="3">
        <v>12780</v>
      </c>
      <c r="BO19" s="3" t="s">
        <v>415</v>
      </c>
      <c r="BP19" s="18"/>
      <c r="BQ19" s="2"/>
    </row>
    <row r="20" spans="1:69" ht="80.099999999999994" customHeight="1" x14ac:dyDescent="0.25">
      <c r="A20" s="33" t="s">
        <v>69</v>
      </c>
      <c r="B20" s="33" t="s">
        <v>3</v>
      </c>
      <c r="C20" s="33">
        <v>72469042</v>
      </c>
      <c r="D20" s="17">
        <v>100252</v>
      </c>
      <c r="E20" s="3" t="s">
        <v>416</v>
      </c>
      <c r="F20" s="3"/>
      <c r="G20" s="3" t="s">
        <v>3</v>
      </c>
      <c r="H20" s="15" t="s">
        <v>418</v>
      </c>
      <c r="I20" s="3" t="s">
        <v>417</v>
      </c>
      <c r="J20" s="3" t="s">
        <v>5</v>
      </c>
      <c r="K20" s="3" t="s">
        <v>419</v>
      </c>
      <c r="L20" s="3" t="s">
        <v>420</v>
      </c>
      <c r="M20" s="3" t="s">
        <v>8</v>
      </c>
      <c r="N20" s="3">
        <v>70800</v>
      </c>
      <c r="O20" s="3" t="s">
        <v>421</v>
      </c>
      <c r="P20" s="3" t="s">
        <v>419</v>
      </c>
      <c r="Q20" s="3" t="s">
        <v>420</v>
      </c>
      <c r="R20" s="3" t="s">
        <v>8</v>
      </c>
      <c r="S20" s="3" t="s">
        <v>43</v>
      </c>
      <c r="T20" s="3" t="s">
        <v>103</v>
      </c>
      <c r="U20" s="3" t="s">
        <v>103</v>
      </c>
      <c r="V20" s="3" t="s">
        <v>422</v>
      </c>
      <c r="W20" s="3">
        <v>602290651</v>
      </c>
      <c r="X20" s="3"/>
      <c r="Y20" s="3">
        <v>2655188023</v>
      </c>
      <c r="Z20" s="3">
        <v>800</v>
      </c>
      <c r="AA20" s="3" t="s">
        <v>15</v>
      </c>
      <c r="AB20" s="8">
        <v>16300</v>
      </c>
      <c r="AC20" s="8" t="s">
        <v>16</v>
      </c>
      <c r="AD20" s="8" t="s">
        <v>423</v>
      </c>
      <c r="AE20" s="8">
        <v>12</v>
      </c>
      <c r="AF20" s="8" t="s">
        <v>424</v>
      </c>
      <c r="AG20" s="8" t="s">
        <v>19</v>
      </c>
      <c r="AH20" s="12">
        <v>40000</v>
      </c>
      <c r="AI20" s="8">
        <v>23700</v>
      </c>
      <c r="AJ20" s="3" t="s">
        <v>425</v>
      </c>
      <c r="AK20" s="3"/>
      <c r="AL20" s="3" t="s">
        <v>3</v>
      </c>
      <c r="AM20" s="3" t="s">
        <v>3</v>
      </c>
      <c r="AN20" s="3" t="s">
        <v>3</v>
      </c>
      <c r="AO20" s="3" t="s">
        <v>3</v>
      </c>
      <c r="AP20" s="3"/>
      <c r="AQ20" s="3"/>
      <c r="AR20" s="3"/>
      <c r="AS20" s="3" t="s">
        <v>426</v>
      </c>
      <c r="AT20" s="3" t="s">
        <v>427</v>
      </c>
      <c r="AU20" s="3" t="s">
        <v>3</v>
      </c>
      <c r="AV20" s="3" t="s">
        <v>428</v>
      </c>
      <c r="AW20" s="3" t="s">
        <v>419</v>
      </c>
      <c r="AX20" s="3" t="s">
        <v>429</v>
      </c>
      <c r="AY20" s="3" t="s">
        <v>430</v>
      </c>
      <c r="AZ20" s="3" t="s">
        <v>274</v>
      </c>
      <c r="BA20" s="3" t="s">
        <v>27</v>
      </c>
      <c r="BB20" s="3" t="s">
        <v>28</v>
      </c>
      <c r="BC20" s="3" t="s">
        <v>431</v>
      </c>
      <c r="BD20" s="3" t="s">
        <v>3</v>
      </c>
      <c r="BE20" s="3" t="s">
        <v>432</v>
      </c>
      <c r="BF20" s="3" t="s">
        <v>433</v>
      </c>
      <c r="BG20" s="3" t="s">
        <v>371</v>
      </c>
      <c r="BH20" s="4">
        <v>43952.769745370373</v>
      </c>
      <c r="BI20" s="4">
        <v>43959.863518518519</v>
      </c>
      <c r="BJ20" s="3" t="s">
        <v>3</v>
      </c>
      <c r="BK20" s="3" t="s">
        <v>371</v>
      </c>
      <c r="BL20" s="3">
        <v>0</v>
      </c>
      <c r="BM20" s="3" t="s">
        <v>3</v>
      </c>
      <c r="BN20" s="3">
        <v>12811</v>
      </c>
      <c r="BO20" s="3" t="s">
        <v>434</v>
      </c>
      <c r="BP20" s="18"/>
      <c r="BQ20" s="2"/>
    </row>
    <row r="21" spans="1:69" ht="102.75" customHeight="1" x14ac:dyDescent="0.25">
      <c r="A21" s="33" t="s">
        <v>69</v>
      </c>
      <c r="B21" s="33" t="s">
        <v>3</v>
      </c>
      <c r="C21" s="33">
        <v>18940466</v>
      </c>
      <c r="D21" s="17">
        <v>100265</v>
      </c>
      <c r="E21" s="3" t="s">
        <v>435</v>
      </c>
      <c r="F21" s="3"/>
      <c r="G21" s="3" t="s">
        <v>3</v>
      </c>
      <c r="H21" s="15" t="s">
        <v>437</v>
      </c>
      <c r="I21" s="3" t="s">
        <v>436</v>
      </c>
      <c r="J21" s="3" t="s">
        <v>37</v>
      </c>
      <c r="K21" s="3" t="s">
        <v>438</v>
      </c>
      <c r="L21" s="3" t="s">
        <v>439</v>
      </c>
      <c r="M21" s="3" t="s">
        <v>8</v>
      </c>
      <c r="N21" s="3">
        <v>70030</v>
      </c>
      <c r="O21" s="3" t="s">
        <v>440</v>
      </c>
      <c r="P21" s="3" t="s">
        <v>438</v>
      </c>
      <c r="Q21" s="3" t="s">
        <v>439</v>
      </c>
      <c r="R21" s="3" t="s">
        <v>8</v>
      </c>
      <c r="S21" s="3" t="s">
        <v>102</v>
      </c>
      <c r="T21" s="3" t="s">
        <v>441</v>
      </c>
      <c r="U21" s="3" t="s">
        <v>3020</v>
      </c>
      <c r="V21" s="3" t="s">
        <v>442</v>
      </c>
      <c r="W21" s="3">
        <v>724002485</v>
      </c>
      <c r="X21" s="3"/>
      <c r="Y21" s="3">
        <v>2945653333</v>
      </c>
      <c r="Z21" s="3">
        <v>5500</v>
      </c>
      <c r="AA21" s="3" t="s">
        <v>15</v>
      </c>
      <c r="AB21" s="8">
        <v>20000</v>
      </c>
      <c r="AC21" s="8" t="s">
        <v>16</v>
      </c>
      <c r="AD21" s="8" t="s">
        <v>443</v>
      </c>
      <c r="AE21" s="8">
        <v>12</v>
      </c>
      <c r="AF21" s="8" t="s">
        <v>444</v>
      </c>
      <c r="AG21" s="8" t="s">
        <v>19</v>
      </c>
      <c r="AH21" s="12">
        <v>40000</v>
      </c>
      <c r="AI21" s="8">
        <v>20000</v>
      </c>
      <c r="AJ21" s="3" t="s">
        <v>445</v>
      </c>
      <c r="AK21" s="3"/>
      <c r="AL21" s="3" t="s">
        <v>3</v>
      </c>
      <c r="AM21" s="3" t="s">
        <v>3</v>
      </c>
      <c r="AN21" s="3" t="s">
        <v>3</v>
      </c>
      <c r="AO21" s="3" t="s">
        <v>3</v>
      </c>
      <c r="AP21" s="3"/>
      <c r="AQ21" s="3"/>
      <c r="AR21" s="3"/>
      <c r="AS21" s="3" t="s">
        <v>446</v>
      </c>
      <c r="AT21" s="3" t="s">
        <v>447</v>
      </c>
      <c r="AU21" s="3" t="s">
        <v>58</v>
      </c>
      <c r="AV21" s="3" t="s">
        <v>448</v>
      </c>
      <c r="AW21" s="3" t="s">
        <v>449</v>
      </c>
      <c r="AX21" s="3" t="s">
        <v>450</v>
      </c>
      <c r="AY21" s="3" t="s">
        <v>8</v>
      </c>
      <c r="AZ21" s="3" t="s">
        <v>111</v>
      </c>
      <c r="BA21" s="3" t="s">
        <v>27</v>
      </c>
      <c r="BB21" s="3" t="s">
        <v>28</v>
      </c>
      <c r="BC21" s="3" t="s">
        <v>451</v>
      </c>
      <c r="BD21" s="3" t="s">
        <v>3</v>
      </c>
      <c r="BE21" s="3" t="s">
        <v>452</v>
      </c>
      <c r="BF21" s="3" t="s">
        <v>453</v>
      </c>
      <c r="BG21" s="3" t="s">
        <v>371</v>
      </c>
      <c r="BH21" s="4">
        <v>43952.813217592593</v>
      </c>
      <c r="BI21" s="4">
        <v>43960.788483796299</v>
      </c>
      <c r="BJ21" s="3" t="s">
        <v>3</v>
      </c>
      <c r="BK21" s="3" t="s">
        <v>371</v>
      </c>
      <c r="BL21" s="3">
        <v>0</v>
      </c>
      <c r="BM21" s="3" t="s">
        <v>3</v>
      </c>
      <c r="BN21" s="3">
        <v>12837</v>
      </c>
      <c r="BO21" s="3" t="s">
        <v>454</v>
      </c>
      <c r="BP21" s="18"/>
      <c r="BQ21" s="2"/>
    </row>
    <row r="22" spans="1:69" ht="80.099999999999994" customHeight="1" x14ac:dyDescent="0.25">
      <c r="A22" s="33" t="s">
        <v>69</v>
      </c>
      <c r="B22" s="33" t="s">
        <v>3</v>
      </c>
      <c r="C22" s="33">
        <v>14747291</v>
      </c>
      <c r="D22" s="17">
        <v>100265</v>
      </c>
      <c r="E22" s="3" t="s">
        <v>455</v>
      </c>
      <c r="F22" s="3"/>
      <c r="G22" s="3" t="s">
        <v>3</v>
      </c>
      <c r="H22" s="15" t="s">
        <v>457</v>
      </c>
      <c r="I22" s="3" t="s">
        <v>456</v>
      </c>
      <c r="J22" s="3" t="s">
        <v>37</v>
      </c>
      <c r="K22" s="3" t="s">
        <v>458</v>
      </c>
      <c r="L22" s="3" t="s">
        <v>459</v>
      </c>
      <c r="M22" s="3" t="s">
        <v>8</v>
      </c>
      <c r="N22" s="3">
        <v>70800</v>
      </c>
      <c r="O22" s="3" t="s">
        <v>40</v>
      </c>
      <c r="P22" s="3" t="s">
        <v>460</v>
      </c>
      <c r="Q22" s="3" t="s">
        <v>461</v>
      </c>
      <c r="R22" s="3" t="s">
        <v>8</v>
      </c>
      <c r="S22" s="3" t="s">
        <v>12</v>
      </c>
      <c r="T22" s="3" t="s">
        <v>462</v>
      </c>
      <c r="U22" s="3" t="s">
        <v>462</v>
      </c>
      <c r="V22" s="3" t="s">
        <v>463</v>
      </c>
      <c r="W22" s="3">
        <v>608833083</v>
      </c>
      <c r="X22" s="3">
        <v>43</v>
      </c>
      <c r="Y22" s="3">
        <v>7651220287</v>
      </c>
      <c r="Z22" s="3">
        <v>100</v>
      </c>
      <c r="AA22" s="3" t="s">
        <v>15</v>
      </c>
      <c r="AB22" s="8">
        <v>20000</v>
      </c>
      <c r="AC22" s="8" t="s">
        <v>47</v>
      </c>
      <c r="AD22" s="8" t="s">
        <v>464</v>
      </c>
      <c r="AE22" s="8">
        <v>12</v>
      </c>
      <c r="AF22" s="8" t="s">
        <v>465</v>
      </c>
      <c r="AG22" s="8" t="s">
        <v>19</v>
      </c>
      <c r="AH22" s="12">
        <v>40000</v>
      </c>
      <c r="AI22" s="8">
        <v>20000</v>
      </c>
      <c r="AJ22" s="3" t="s">
        <v>466</v>
      </c>
      <c r="AK22" s="3"/>
      <c r="AL22" s="3" t="s">
        <v>3</v>
      </c>
      <c r="AM22" s="3" t="s">
        <v>3</v>
      </c>
      <c r="AN22" s="3" t="s">
        <v>3</v>
      </c>
      <c r="AO22" s="3" t="s">
        <v>3</v>
      </c>
      <c r="AP22" s="3"/>
      <c r="AQ22" s="3"/>
      <c r="AR22" s="3"/>
      <c r="AS22" s="3" t="s">
        <v>467</v>
      </c>
      <c r="AT22" s="3" t="s">
        <v>468</v>
      </c>
      <c r="AU22" s="3" t="s">
        <v>58</v>
      </c>
      <c r="AV22" s="3" t="s">
        <v>469</v>
      </c>
      <c r="AW22" s="3" t="s">
        <v>458</v>
      </c>
      <c r="AX22" s="3" t="s">
        <v>459</v>
      </c>
      <c r="AY22" s="3" t="s">
        <v>8</v>
      </c>
      <c r="AZ22" s="3" t="s">
        <v>274</v>
      </c>
      <c r="BA22" s="3" t="s">
        <v>27</v>
      </c>
      <c r="BB22" s="3" t="s">
        <v>28</v>
      </c>
      <c r="BC22" s="3" t="s">
        <v>470</v>
      </c>
      <c r="BD22" s="3" t="s">
        <v>3</v>
      </c>
      <c r="BE22" s="3" t="s">
        <v>471</v>
      </c>
      <c r="BF22" s="3" t="s">
        <v>472</v>
      </c>
      <c r="BG22" s="3" t="s">
        <v>371</v>
      </c>
      <c r="BH22" s="4">
        <v>43952.813217592593</v>
      </c>
      <c r="BI22" s="4">
        <v>43960.793194444443</v>
      </c>
      <c r="BJ22" s="3" t="s">
        <v>3</v>
      </c>
      <c r="BK22" s="3" t="s">
        <v>371</v>
      </c>
      <c r="BL22" s="3">
        <v>0</v>
      </c>
      <c r="BM22" s="3" t="s">
        <v>3</v>
      </c>
      <c r="BN22" s="3">
        <v>12839</v>
      </c>
      <c r="BO22" s="3" t="s">
        <v>473</v>
      </c>
      <c r="BP22" s="18"/>
      <c r="BQ22" s="2"/>
    </row>
    <row r="23" spans="1:69" ht="80.099999999999994" customHeight="1" x14ac:dyDescent="0.25">
      <c r="A23" s="33" t="s">
        <v>69</v>
      </c>
      <c r="B23" s="33" t="s">
        <v>3</v>
      </c>
      <c r="C23" s="33">
        <v>4928156</v>
      </c>
      <c r="D23" s="17">
        <v>100316</v>
      </c>
      <c r="E23" s="3" t="s">
        <v>474</v>
      </c>
      <c r="F23" s="3"/>
      <c r="G23" s="3" t="s">
        <v>3</v>
      </c>
      <c r="H23" s="15" t="s">
        <v>476</v>
      </c>
      <c r="I23" s="3" t="s">
        <v>475</v>
      </c>
      <c r="J23" s="3" t="s">
        <v>5</v>
      </c>
      <c r="K23" s="3" t="s">
        <v>477</v>
      </c>
      <c r="L23" s="3" t="s">
        <v>478</v>
      </c>
      <c r="M23" s="3" t="s">
        <v>8</v>
      </c>
      <c r="N23" s="3">
        <v>70030</v>
      </c>
      <c r="O23" s="3" t="s">
        <v>479</v>
      </c>
      <c r="P23" s="3" t="s">
        <v>480</v>
      </c>
      <c r="Q23" s="3" t="s">
        <v>481</v>
      </c>
      <c r="R23" s="3" t="s">
        <v>8</v>
      </c>
      <c r="S23" s="3" t="s">
        <v>482</v>
      </c>
      <c r="T23" s="3" t="s">
        <v>483</v>
      </c>
      <c r="U23" s="3" t="s">
        <v>483</v>
      </c>
      <c r="V23" s="3" t="s">
        <v>484</v>
      </c>
      <c r="W23" s="3">
        <v>733653316</v>
      </c>
      <c r="X23" s="3">
        <v>107</v>
      </c>
      <c r="Y23" s="3">
        <v>6235990237</v>
      </c>
      <c r="Z23" s="3">
        <v>100</v>
      </c>
      <c r="AA23" s="3" t="s">
        <v>46</v>
      </c>
      <c r="AB23" s="8"/>
      <c r="AC23" s="8" t="s">
        <v>47</v>
      </c>
      <c r="AD23" s="8" t="s">
        <v>485</v>
      </c>
      <c r="AE23" s="8">
        <v>12</v>
      </c>
      <c r="AF23" s="8" t="s">
        <v>486</v>
      </c>
      <c r="AG23" s="8" t="s">
        <v>50</v>
      </c>
      <c r="AH23" s="10">
        <v>70000</v>
      </c>
      <c r="AI23" s="8">
        <v>70000</v>
      </c>
      <c r="AJ23" s="3" t="s">
        <v>487</v>
      </c>
      <c r="AK23" s="3">
        <v>2018</v>
      </c>
      <c r="AL23" s="3" t="s">
        <v>488</v>
      </c>
      <c r="AM23" s="3" t="s">
        <v>489</v>
      </c>
      <c r="AN23" s="3" t="s">
        <v>490</v>
      </c>
      <c r="AO23" s="3" t="s">
        <v>491</v>
      </c>
      <c r="AP23" s="3">
        <v>70030</v>
      </c>
      <c r="AQ23" s="3">
        <v>2018</v>
      </c>
      <c r="AR23" s="3">
        <v>2018</v>
      </c>
      <c r="AS23" s="3" t="s">
        <v>492</v>
      </c>
      <c r="AT23" s="3" t="s">
        <v>493</v>
      </c>
      <c r="AU23" s="3" t="s">
        <v>3</v>
      </c>
      <c r="AV23" s="3" t="s">
        <v>494</v>
      </c>
      <c r="AW23" s="3" t="s">
        <v>477</v>
      </c>
      <c r="AX23" s="3" t="s">
        <v>478</v>
      </c>
      <c r="AY23" s="3" t="s">
        <v>495</v>
      </c>
      <c r="AZ23" s="3" t="s">
        <v>111</v>
      </c>
      <c r="BA23" s="3" t="s">
        <v>27</v>
      </c>
      <c r="BB23" s="3" t="s">
        <v>28</v>
      </c>
      <c r="BC23" s="3" t="s">
        <v>496</v>
      </c>
      <c r="BD23" s="3" t="s">
        <v>497</v>
      </c>
      <c r="BE23" s="3" t="s">
        <v>498</v>
      </c>
      <c r="BF23" s="3" t="s">
        <v>499</v>
      </c>
      <c r="BG23" s="3" t="s">
        <v>67</v>
      </c>
      <c r="BH23" s="4">
        <v>43953.416539351849</v>
      </c>
      <c r="BI23" s="4">
        <v>43960.698576388888</v>
      </c>
      <c r="BJ23" s="3" t="s">
        <v>3</v>
      </c>
      <c r="BK23" s="3" t="s">
        <v>67</v>
      </c>
      <c r="BL23" s="3">
        <v>0</v>
      </c>
      <c r="BM23" s="3" t="s">
        <v>3</v>
      </c>
      <c r="BN23" s="3">
        <v>12941</v>
      </c>
      <c r="BO23" s="3" t="s">
        <v>500</v>
      </c>
      <c r="BP23" s="18"/>
      <c r="BQ23" s="2"/>
    </row>
    <row r="24" spans="1:69" ht="80.099999999999994" customHeight="1" x14ac:dyDescent="0.25">
      <c r="A24" s="33" t="s">
        <v>69</v>
      </c>
      <c r="B24" s="33" t="s">
        <v>3</v>
      </c>
      <c r="C24" s="33">
        <v>3843263</v>
      </c>
      <c r="D24" s="17">
        <v>100321</v>
      </c>
      <c r="E24" s="3" t="s">
        <v>501</v>
      </c>
      <c r="F24" s="3"/>
      <c r="G24" s="3" t="s">
        <v>3</v>
      </c>
      <c r="H24" s="15" t="s">
        <v>503</v>
      </c>
      <c r="I24" s="3" t="s">
        <v>502</v>
      </c>
      <c r="J24" s="3" t="s">
        <v>5</v>
      </c>
      <c r="K24" s="3" t="s">
        <v>504</v>
      </c>
      <c r="L24" s="3" t="s">
        <v>505</v>
      </c>
      <c r="M24" s="3" t="s">
        <v>8</v>
      </c>
      <c r="N24" s="3">
        <v>70800</v>
      </c>
      <c r="O24" s="3" t="s">
        <v>506</v>
      </c>
      <c r="P24" s="3" t="s">
        <v>504</v>
      </c>
      <c r="Q24" s="3" t="s">
        <v>505</v>
      </c>
      <c r="R24" s="3" t="s">
        <v>8</v>
      </c>
      <c r="S24" s="3" t="s">
        <v>43</v>
      </c>
      <c r="T24" s="3" t="s">
        <v>103</v>
      </c>
      <c r="U24" s="3" t="s">
        <v>103</v>
      </c>
      <c r="V24" s="3" t="s">
        <v>507</v>
      </c>
      <c r="W24" s="3">
        <v>603340851</v>
      </c>
      <c r="X24" s="3"/>
      <c r="Y24" s="3">
        <v>287582692</v>
      </c>
      <c r="Z24" s="3">
        <v>300</v>
      </c>
      <c r="AA24" s="3" t="s">
        <v>15</v>
      </c>
      <c r="AB24" s="8">
        <v>8679</v>
      </c>
      <c r="AC24" s="8" t="s">
        <v>47</v>
      </c>
      <c r="AD24" s="8" t="s">
        <v>508</v>
      </c>
      <c r="AE24" s="8">
        <v>12</v>
      </c>
      <c r="AF24" s="8" t="s">
        <v>509</v>
      </c>
      <c r="AG24" s="8" t="s">
        <v>19</v>
      </c>
      <c r="AH24" s="10">
        <v>40000</v>
      </c>
      <c r="AI24" s="8">
        <v>31321</v>
      </c>
      <c r="AJ24" s="3" t="s">
        <v>510</v>
      </c>
      <c r="AK24" s="3"/>
      <c r="AL24" s="3" t="s">
        <v>3</v>
      </c>
      <c r="AM24" s="3" t="s">
        <v>3</v>
      </c>
      <c r="AN24" s="3" t="s">
        <v>3</v>
      </c>
      <c r="AO24" s="3" t="s">
        <v>3</v>
      </c>
      <c r="AP24" s="3"/>
      <c r="AQ24" s="3"/>
      <c r="AR24" s="3"/>
      <c r="AS24" s="3" t="s">
        <v>511</v>
      </c>
      <c r="AT24" s="3" t="s">
        <v>512</v>
      </c>
      <c r="AU24" s="3" t="s">
        <v>3</v>
      </c>
      <c r="AV24" s="3" t="s">
        <v>513</v>
      </c>
      <c r="AW24" s="3" t="s">
        <v>504</v>
      </c>
      <c r="AX24" s="3" t="s">
        <v>505</v>
      </c>
      <c r="AY24" s="3" t="s">
        <v>349</v>
      </c>
      <c r="AZ24" s="3" t="s">
        <v>274</v>
      </c>
      <c r="BA24" s="3" t="s">
        <v>27</v>
      </c>
      <c r="BB24" s="3" t="s">
        <v>28</v>
      </c>
      <c r="BC24" s="3" t="s">
        <v>514</v>
      </c>
      <c r="BD24" s="3" t="s">
        <v>3</v>
      </c>
      <c r="BE24" s="3" t="s">
        <v>515</v>
      </c>
      <c r="BF24" s="3" t="s">
        <v>516</v>
      </c>
      <c r="BG24" s="3" t="s">
        <v>67</v>
      </c>
      <c r="BH24" s="4">
        <v>43953.423564814817</v>
      </c>
      <c r="BI24" s="4">
        <v>43961.534571759257</v>
      </c>
      <c r="BJ24" s="3" t="s">
        <v>3</v>
      </c>
      <c r="BK24" s="3" t="s">
        <v>67</v>
      </c>
      <c r="BL24" s="3">
        <v>0</v>
      </c>
      <c r="BM24" s="3" t="s">
        <v>3</v>
      </c>
      <c r="BN24" s="3">
        <v>12951</v>
      </c>
      <c r="BO24" s="3" t="s">
        <v>517</v>
      </c>
      <c r="BP24" s="18"/>
      <c r="BQ24" s="2"/>
    </row>
    <row r="25" spans="1:69" ht="120" customHeight="1" x14ac:dyDescent="0.25">
      <c r="A25" s="33" t="s">
        <v>69</v>
      </c>
      <c r="B25" s="33" t="s">
        <v>3</v>
      </c>
      <c r="C25" s="33">
        <v>1124784</v>
      </c>
      <c r="D25" s="17">
        <v>100331</v>
      </c>
      <c r="E25" s="3" t="s">
        <v>518</v>
      </c>
      <c r="F25" s="3"/>
      <c r="G25" s="3" t="s">
        <v>3</v>
      </c>
      <c r="H25" s="15" t="s">
        <v>520</v>
      </c>
      <c r="I25" s="3" t="s">
        <v>519</v>
      </c>
      <c r="J25" s="3" t="s">
        <v>5</v>
      </c>
      <c r="K25" s="3" t="s">
        <v>521</v>
      </c>
      <c r="L25" s="3" t="s">
        <v>522</v>
      </c>
      <c r="M25" s="3" t="s">
        <v>8</v>
      </c>
      <c r="N25" s="3">
        <v>70800</v>
      </c>
      <c r="O25" s="3" t="s">
        <v>523</v>
      </c>
      <c r="P25" s="3" t="s">
        <v>521</v>
      </c>
      <c r="Q25" s="3" t="s">
        <v>522</v>
      </c>
      <c r="R25" s="3" t="s">
        <v>8</v>
      </c>
      <c r="S25" s="3" t="s">
        <v>43</v>
      </c>
      <c r="T25" s="3" t="s">
        <v>524</v>
      </c>
      <c r="U25" s="3" t="s">
        <v>524</v>
      </c>
      <c r="V25" s="3" t="s">
        <v>525</v>
      </c>
      <c r="W25" s="3">
        <v>603419514</v>
      </c>
      <c r="X25" s="3">
        <v>107</v>
      </c>
      <c r="Y25" s="3">
        <v>5827470257</v>
      </c>
      <c r="Z25" s="3">
        <v>100</v>
      </c>
      <c r="AA25" s="3" t="s">
        <v>15</v>
      </c>
      <c r="AB25" s="8">
        <v>13350</v>
      </c>
      <c r="AC25" s="8" t="s">
        <v>16</v>
      </c>
      <c r="AD25" s="8" t="s">
        <v>526</v>
      </c>
      <c r="AE25" s="8">
        <v>12</v>
      </c>
      <c r="AF25" s="8" t="s">
        <v>527</v>
      </c>
      <c r="AG25" s="8" t="s">
        <v>19</v>
      </c>
      <c r="AH25" s="10">
        <v>40000</v>
      </c>
      <c r="AI25" s="8">
        <v>26650</v>
      </c>
      <c r="AJ25" s="3" t="s">
        <v>528</v>
      </c>
      <c r="AK25" s="3"/>
      <c r="AL25" s="3" t="s">
        <v>3</v>
      </c>
      <c r="AM25" s="3" t="s">
        <v>3</v>
      </c>
      <c r="AN25" s="3" t="s">
        <v>3</v>
      </c>
      <c r="AO25" s="3" t="s">
        <v>3</v>
      </c>
      <c r="AP25" s="3"/>
      <c r="AQ25" s="3"/>
      <c r="AR25" s="3"/>
      <c r="AS25" s="3" t="s">
        <v>529</v>
      </c>
      <c r="AT25" s="3" t="s">
        <v>530</v>
      </c>
      <c r="AU25" s="3" t="s">
        <v>3</v>
      </c>
      <c r="AV25" s="3" t="s">
        <v>531</v>
      </c>
      <c r="AW25" s="3" t="s">
        <v>521</v>
      </c>
      <c r="AX25" s="3" t="s">
        <v>522</v>
      </c>
      <c r="AY25" s="3" t="s">
        <v>265</v>
      </c>
      <c r="AZ25" s="3" t="s">
        <v>274</v>
      </c>
      <c r="BA25" s="3" t="s">
        <v>27</v>
      </c>
      <c r="BB25" s="3" t="s">
        <v>28</v>
      </c>
      <c r="BC25" s="3" t="s">
        <v>532</v>
      </c>
      <c r="BD25" s="3" t="s">
        <v>3</v>
      </c>
      <c r="BE25" s="3" t="s">
        <v>533</v>
      </c>
      <c r="BF25" s="3" t="s">
        <v>534</v>
      </c>
      <c r="BG25" s="3" t="s">
        <v>67</v>
      </c>
      <c r="BH25" s="4">
        <v>43953.45894675926</v>
      </c>
      <c r="BI25" s="4">
        <v>43960.433240740742</v>
      </c>
      <c r="BJ25" s="3" t="s">
        <v>3</v>
      </c>
      <c r="BK25" s="3" t="s">
        <v>67</v>
      </c>
      <c r="BL25" s="3">
        <v>0</v>
      </c>
      <c r="BM25" s="3" t="s">
        <v>3</v>
      </c>
      <c r="BN25" s="3">
        <v>12971</v>
      </c>
      <c r="BO25" s="3" t="s">
        <v>535</v>
      </c>
      <c r="BP25" s="18"/>
      <c r="BQ25" s="2"/>
    </row>
    <row r="26" spans="1:69" ht="80.099999999999994" customHeight="1" x14ac:dyDescent="0.25">
      <c r="A26" s="33" t="s">
        <v>69</v>
      </c>
      <c r="C26" s="33">
        <v>90445408</v>
      </c>
      <c r="D26" s="17">
        <v>100337</v>
      </c>
      <c r="E26" s="3" t="s">
        <v>536</v>
      </c>
      <c r="F26" s="3"/>
      <c r="G26" s="3" t="s">
        <v>3</v>
      </c>
      <c r="H26" s="15" t="s">
        <v>538</v>
      </c>
      <c r="I26" s="3" t="s">
        <v>537</v>
      </c>
      <c r="J26" s="3" t="s">
        <v>5</v>
      </c>
      <c r="K26" s="3" t="s">
        <v>539</v>
      </c>
      <c r="L26" s="3" t="s">
        <v>540</v>
      </c>
      <c r="M26" s="3" t="s">
        <v>8</v>
      </c>
      <c r="N26" s="3">
        <v>70300</v>
      </c>
      <c r="O26" s="3" t="s">
        <v>541</v>
      </c>
      <c r="P26" s="3" t="s">
        <v>539</v>
      </c>
      <c r="Q26" s="3" t="s">
        <v>542</v>
      </c>
      <c r="R26" s="3" t="s">
        <v>8</v>
      </c>
      <c r="S26" s="3" t="s">
        <v>482</v>
      </c>
      <c r="T26" s="3" t="s">
        <v>124</v>
      </c>
      <c r="U26" s="3" t="s">
        <v>124</v>
      </c>
      <c r="V26" s="3" t="s">
        <v>543</v>
      </c>
      <c r="W26" s="3">
        <v>777922670</v>
      </c>
      <c r="X26" s="3"/>
      <c r="Y26" s="3">
        <v>6609212</v>
      </c>
      <c r="Z26" s="3">
        <v>5500</v>
      </c>
      <c r="AA26" s="3" t="s">
        <v>15</v>
      </c>
      <c r="AB26" s="8">
        <v>20000</v>
      </c>
      <c r="AC26" s="8" t="s">
        <v>47</v>
      </c>
      <c r="AD26" s="8" t="s">
        <v>544</v>
      </c>
      <c r="AE26" s="8">
        <v>12</v>
      </c>
      <c r="AF26" s="8" t="s">
        <v>545</v>
      </c>
      <c r="AG26" s="8" t="s">
        <v>19</v>
      </c>
      <c r="AH26" s="10">
        <v>40000</v>
      </c>
      <c r="AI26" s="8">
        <v>20000</v>
      </c>
      <c r="AJ26" s="3" t="s">
        <v>546</v>
      </c>
      <c r="AK26" s="3"/>
      <c r="AL26" s="3" t="s">
        <v>3</v>
      </c>
      <c r="AM26" s="3" t="s">
        <v>3</v>
      </c>
      <c r="AN26" s="3" t="s">
        <v>3</v>
      </c>
      <c r="AO26" s="3" t="s">
        <v>3</v>
      </c>
      <c r="AP26" s="3"/>
      <c r="AQ26" s="3"/>
      <c r="AR26" s="3"/>
      <c r="AS26" s="3" t="s">
        <v>324</v>
      </c>
      <c r="AT26" s="3" t="s">
        <v>547</v>
      </c>
      <c r="AU26" s="3" t="s">
        <v>3</v>
      </c>
      <c r="AV26" s="3" t="s">
        <v>548</v>
      </c>
      <c r="AW26" s="3" t="s">
        <v>549</v>
      </c>
      <c r="AX26" s="3" t="s">
        <v>550</v>
      </c>
      <c r="AY26" s="3" t="s">
        <v>551</v>
      </c>
      <c r="AZ26" s="3" t="s">
        <v>552</v>
      </c>
      <c r="BA26" s="3" t="s">
        <v>27</v>
      </c>
      <c r="BB26" s="3" t="s">
        <v>28</v>
      </c>
      <c r="BC26" s="3" t="s">
        <v>553</v>
      </c>
      <c r="BD26" s="3" t="s">
        <v>3</v>
      </c>
      <c r="BE26" s="3" t="s">
        <v>554</v>
      </c>
      <c r="BF26" s="3" t="s">
        <v>555</v>
      </c>
      <c r="BG26" s="3" t="s">
        <v>67</v>
      </c>
      <c r="BH26" s="4">
        <v>43953.484826388885</v>
      </c>
      <c r="BI26" s="4">
        <v>43961.3909375</v>
      </c>
      <c r="BJ26" s="3" t="s">
        <v>3</v>
      </c>
      <c r="BK26" s="3" t="s">
        <v>67</v>
      </c>
      <c r="BL26" s="3">
        <v>0</v>
      </c>
      <c r="BM26" s="3" t="s">
        <v>3</v>
      </c>
      <c r="BN26" s="3">
        <v>12983</v>
      </c>
      <c r="BO26" s="3" t="s">
        <v>556</v>
      </c>
      <c r="BP26" s="18"/>
      <c r="BQ26" s="2"/>
    </row>
    <row r="27" spans="1:69" ht="80.099999999999994" customHeight="1" x14ac:dyDescent="0.25">
      <c r="A27" s="33" t="s">
        <v>69</v>
      </c>
      <c r="B27" s="33" t="s">
        <v>3</v>
      </c>
      <c r="C27" s="33">
        <v>50108943</v>
      </c>
      <c r="D27" s="17">
        <v>100345</v>
      </c>
      <c r="E27" s="3" t="s">
        <v>557</v>
      </c>
      <c r="F27" s="3"/>
      <c r="G27" s="3" t="s">
        <v>3</v>
      </c>
      <c r="H27" s="15" t="s">
        <v>559</v>
      </c>
      <c r="I27" s="3" t="s">
        <v>558</v>
      </c>
      <c r="J27" s="3" t="s">
        <v>5</v>
      </c>
      <c r="K27" s="3" t="s">
        <v>560</v>
      </c>
      <c r="L27" s="3" t="s">
        <v>561</v>
      </c>
      <c r="M27" s="3" t="s">
        <v>8</v>
      </c>
      <c r="N27" s="3">
        <v>70800</v>
      </c>
      <c r="O27" s="3" t="s">
        <v>221</v>
      </c>
      <c r="P27" s="3" t="s">
        <v>222</v>
      </c>
      <c r="Q27" s="3" t="s">
        <v>222</v>
      </c>
      <c r="R27" s="3" t="s">
        <v>222</v>
      </c>
      <c r="S27" s="3" t="s">
        <v>222</v>
      </c>
      <c r="T27" s="3" t="s">
        <v>103</v>
      </c>
      <c r="U27" s="3" t="s">
        <v>103</v>
      </c>
      <c r="V27" s="3" t="s">
        <v>562</v>
      </c>
      <c r="W27" s="3">
        <v>602617256</v>
      </c>
      <c r="X27" s="3">
        <v>115</v>
      </c>
      <c r="Y27" s="3">
        <v>54740207</v>
      </c>
      <c r="Z27" s="3">
        <v>100</v>
      </c>
      <c r="AA27" s="3" t="s">
        <v>46</v>
      </c>
      <c r="AB27" s="8"/>
      <c r="AC27" s="8" t="s">
        <v>16</v>
      </c>
      <c r="AD27" s="8" t="s">
        <v>563</v>
      </c>
      <c r="AE27" s="8">
        <v>12</v>
      </c>
      <c r="AF27" s="8" t="s">
        <v>564</v>
      </c>
      <c r="AG27" s="8" t="s">
        <v>19</v>
      </c>
      <c r="AH27" s="10">
        <v>40000</v>
      </c>
      <c r="AI27" s="8">
        <v>40000</v>
      </c>
      <c r="AJ27" s="3" t="s">
        <v>565</v>
      </c>
      <c r="AK27" s="3"/>
      <c r="AL27" s="3" t="s">
        <v>3</v>
      </c>
      <c r="AM27" s="3" t="s">
        <v>3</v>
      </c>
      <c r="AN27" s="3" t="s">
        <v>3</v>
      </c>
      <c r="AO27" s="3" t="s">
        <v>3</v>
      </c>
      <c r="AP27" s="3"/>
      <c r="AQ27" s="3"/>
      <c r="AR27" s="3"/>
      <c r="AS27" s="3" t="s">
        <v>204</v>
      </c>
      <c r="AT27" s="3" t="s">
        <v>566</v>
      </c>
      <c r="AU27" s="3" t="s">
        <v>3</v>
      </c>
      <c r="AV27" s="3" t="s">
        <v>567</v>
      </c>
      <c r="AW27" s="3" t="s">
        <v>560</v>
      </c>
      <c r="AX27" s="3" t="s">
        <v>561</v>
      </c>
      <c r="AY27" s="3" t="s">
        <v>8</v>
      </c>
      <c r="AZ27" s="3" t="s">
        <v>274</v>
      </c>
      <c r="BA27" s="3" t="s">
        <v>27</v>
      </c>
      <c r="BB27" s="3" t="s">
        <v>28</v>
      </c>
      <c r="BC27" s="3" t="s">
        <v>568</v>
      </c>
      <c r="BD27" s="3" t="s">
        <v>3</v>
      </c>
      <c r="BE27" s="3" t="s">
        <v>569</v>
      </c>
      <c r="BF27" s="3" t="s">
        <v>570</v>
      </c>
      <c r="BG27" s="3" t="s">
        <v>67</v>
      </c>
      <c r="BH27" s="4">
        <v>43953.534525462965</v>
      </c>
      <c r="BI27" s="4">
        <v>43960.407638888886</v>
      </c>
      <c r="BJ27" s="3" t="s">
        <v>3</v>
      </c>
      <c r="BK27" s="3" t="s">
        <v>67</v>
      </c>
      <c r="BL27" s="3">
        <v>0</v>
      </c>
      <c r="BM27" s="3" t="s">
        <v>3</v>
      </c>
      <c r="BN27" s="3">
        <v>12999</v>
      </c>
      <c r="BO27" s="3" t="s">
        <v>571</v>
      </c>
      <c r="BP27" s="18"/>
      <c r="BQ27" s="2"/>
    </row>
    <row r="28" spans="1:69" ht="80.099999999999994" customHeight="1" x14ac:dyDescent="0.25">
      <c r="A28" s="33" t="s">
        <v>69</v>
      </c>
      <c r="C28" s="33">
        <v>26838303</v>
      </c>
      <c r="D28" s="17">
        <v>100367</v>
      </c>
      <c r="E28" s="3" t="s">
        <v>572</v>
      </c>
      <c r="F28" s="3"/>
      <c r="G28" s="3" t="s">
        <v>3</v>
      </c>
      <c r="H28" s="15" t="s">
        <v>574</v>
      </c>
      <c r="I28" s="3" t="s">
        <v>573</v>
      </c>
      <c r="J28" s="3" t="s">
        <v>5</v>
      </c>
      <c r="K28" s="3" t="s">
        <v>575</v>
      </c>
      <c r="L28" s="3" t="s">
        <v>576</v>
      </c>
      <c r="M28" s="3" t="s">
        <v>8</v>
      </c>
      <c r="N28" s="3">
        <v>70800</v>
      </c>
      <c r="O28" s="3" t="s">
        <v>577</v>
      </c>
      <c r="P28" s="3" t="s">
        <v>575</v>
      </c>
      <c r="Q28" s="3" t="s">
        <v>576</v>
      </c>
      <c r="R28" s="3" t="s">
        <v>8</v>
      </c>
      <c r="S28" s="3" t="s">
        <v>43</v>
      </c>
      <c r="T28" s="3" t="s">
        <v>103</v>
      </c>
      <c r="U28" s="3" t="s">
        <v>103</v>
      </c>
      <c r="V28" s="3" t="s">
        <v>578</v>
      </c>
      <c r="W28" s="3">
        <v>776070101</v>
      </c>
      <c r="X28" s="3"/>
      <c r="Y28" s="3">
        <v>2456523001</v>
      </c>
      <c r="Z28" s="3">
        <v>5500</v>
      </c>
      <c r="AA28" s="3" t="s">
        <v>15</v>
      </c>
      <c r="AB28" s="8">
        <v>15500</v>
      </c>
      <c r="AC28" s="8" t="s">
        <v>16</v>
      </c>
      <c r="AD28" s="8" t="s">
        <v>579</v>
      </c>
      <c r="AE28" s="8">
        <v>12</v>
      </c>
      <c r="AF28" s="8" t="s">
        <v>580</v>
      </c>
      <c r="AG28" s="8" t="s">
        <v>19</v>
      </c>
      <c r="AH28" s="10">
        <v>40000</v>
      </c>
      <c r="AI28" s="8">
        <v>24500</v>
      </c>
      <c r="AJ28" s="3" t="s">
        <v>581</v>
      </c>
      <c r="AK28" s="3"/>
      <c r="AL28" s="3" t="s">
        <v>3</v>
      </c>
      <c r="AM28" s="3" t="s">
        <v>3</v>
      </c>
      <c r="AN28" s="3" t="s">
        <v>3</v>
      </c>
      <c r="AO28" s="3" t="s">
        <v>3</v>
      </c>
      <c r="AP28" s="3"/>
      <c r="AQ28" s="3"/>
      <c r="AR28" s="3"/>
      <c r="AS28" s="3" t="s">
        <v>409</v>
      </c>
      <c r="AT28" s="3" t="s">
        <v>582</v>
      </c>
      <c r="AU28" s="3" t="s">
        <v>3</v>
      </c>
      <c r="AV28" s="3" t="s">
        <v>583</v>
      </c>
      <c r="AW28" s="3" t="s">
        <v>584</v>
      </c>
      <c r="AX28" s="3" t="s">
        <v>576</v>
      </c>
      <c r="AY28" s="3" t="s">
        <v>8</v>
      </c>
      <c r="AZ28" s="3" t="s">
        <v>274</v>
      </c>
      <c r="BA28" s="3" t="s">
        <v>27</v>
      </c>
      <c r="BB28" s="3" t="s">
        <v>28</v>
      </c>
      <c r="BC28" s="3" t="s">
        <v>585</v>
      </c>
      <c r="BD28" s="3" t="s">
        <v>3</v>
      </c>
      <c r="BE28" s="3" t="s">
        <v>586</v>
      </c>
      <c r="BF28" s="3" t="s">
        <v>587</v>
      </c>
      <c r="BG28" s="3" t="s">
        <v>67</v>
      </c>
      <c r="BH28" s="4">
        <v>43953.699560185189</v>
      </c>
      <c r="BI28" s="4">
        <v>43960.431493055556</v>
      </c>
      <c r="BJ28" s="3" t="s">
        <v>3</v>
      </c>
      <c r="BK28" s="3" t="s">
        <v>67</v>
      </c>
      <c r="BL28" s="3">
        <v>0</v>
      </c>
      <c r="BM28" s="3" t="s">
        <v>3</v>
      </c>
      <c r="BN28" s="3">
        <v>13043</v>
      </c>
      <c r="BO28" s="3" t="s">
        <v>588</v>
      </c>
      <c r="BP28" s="18"/>
      <c r="BQ28" s="2"/>
    </row>
    <row r="29" spans="1:69" ht="80.099999999999994" customHeight="1" x14ac:dyDescent="0.25">
      <c r="A29" s="33" t="s">
        <v>69</v>
      </c>
      <c r="C29" s="33">
        <v>26182578</v>
      </c>
      <c r="D29" s="17">
        <v>100370</v>
      </c>
      <c r="E29" s="3" t="s">
        <v>589</v>
      </c>
      <c r="F29" s="3"/>
      <c r="G29" s="3" t="s">
        <v>3</v>
      </c>
      <c r="H29" s="15" t="s">
        <v>591</v>
      </c>
      <c r="I29" s="3" t="s">
        <v>590</v>
      </c>
      <c r="J29" s="3" t="s">
        <v>5</v>
      </c>
      <c r="K29" s="3" t="s">
        <v>592</v>
      </c>
      <c r="L29" s="3" t="s">
        <v>593</v>
      </c>
      <c r="M29" s="3" t="s">
        <v>8</v>
      </c>
      <c r="N29" s="3">
        <v>70030</v>
      </c>
      <c r="O29" s="3" t="s">
        <v>594</v>
      </c>
      <c r="P29" s="3" t="s">
        <v>477</v>
      </c>
      <c r="Q29" s="3" t="s">
        <v>595</v>
      </c>
      <c r="R29" s="3" t="s">
        <v>8</v>
      </c>
      <c r="S29" s="3" t="s">
        <v>102</v>
      </c>
      <c r="T29" s="3" t="s">
        <v>124</v>
      </c>
      <c r="U29" s="3" t="s">
        <v>124</v>
      </c>
      <c r="V29" s="3" t="s">
        <v>596</v>
      </c>
      <c r="W29" s="3">
        <v>737589773</v>
      </c>
      <c r="X29" s="3"/>
      <c r="Y29" s="3">
        <v>2301013752</v>
      </c>
      <c r="Z29" s="3">
        <v>2010</v>
      </c>
      <c r="AA29" s="3" t="s">
        <v>46</v>
      </c>
      <c r="AB29" s="8"/>
      <c r="AC29" s="8" t="s">
        <v>16</v>
      </c>
      <c r="AD29" s="8" t="s">
        <v>597</v>
      </c>
      <c r="AE29" s="8">
        <v>12</v>
      </c>
      <c r="AF29" s="8" t="s">
        <v>598</v>
      </c>
      <c r="AG29" s="8" t="s">
        <v>19</v>
      </c>
      <c r="AH29" s="10">
        <v>40000</v>
      </c>
      <c r="AI29" s="8">
        <v>40000</v>
      </c>
      <c r="AJ29" s="3" t="s">
        <v>599</v>
      </c>
      <c r="AK29" s="3"/>
      <c r="AL29" s="3" t="s">
        <v>3</v>
      </c>
      <c r="AM29" s="3" t="s">
        <v>3</v>
      </c>
      <c r="AN29" s="3" t="s">
        <v>3</v>
      </c>
      <c r="AO29" s="3" t="s">
        <v>3</v>
      </c>
      <c r="AP29" s="3"/>
      <c r="AQ29" s="3"/>
      <c r="AR29" s="3"/>
      <c r="AS29" s="3" t="s">
        <v>600</v>
      </c>
      <c r="AT29" s="3" t="s">
        <v>601</v>
      </c>
      <c r="AU29" s="3" t="s">
        <v>3</v>
      </c>
      <c r="AV29" s="3" t="s">
        <v>602</v>
      </c>
      <c r="AW29" s="3" t="s">
        <v>592</v>
      </c>
      <c r="AX29" s="3" t="s">
        <v>593</v>
      </c>
      <c r="AY29" s="3" t="s">
        <v>495</v>
      </c>
      <c r="AZ29" s="3" t="s">
        <v>111</v>
      </c>
      <c r="BA29" s="3" t="s">
        <v>27</v>
      </c>
      <c r="BB29" s="3" t="s">
        <v>28</v>
      </c>
      <c r="BC29" s="3" t="s">
        <v>603</v>
      </c>
      <c r="BD29" s="3" t="s">
        <v>3</v>
      </c>
      <c r="BE29" s="3" t="s">
        <v>604</v>
      </c>
      <c r="BF29" s="3" t="s">
        <v>605</v>
      </c>
      <c r="BG29" s="3" t="s">
        <v>67</v>
      </c>
      <c r="BH29" s="4">
        <v>43953.73951388889</v>
      </c>
      <c r="BI29" s="4">
        <v>43960.767060185186</v>
      </c>
      <c r="BJ29" s="3" t="s">
        <v>3</v>
      </c>
      <c r="BK29" s="3" t="s">
        <v>67</v>
      </c>
      <c r="BL29" s="3">
        <v>0</v>
      </c>
      <c r="BM29" s="3" t="s">
        <v>3</v>
      </c>
      <c r="BN29" s="3">
        <v>13049</v>
      </c>
      <c r="BO29" s="3" t="s">
        <v>606</v>
      </c>
      <c r="BP29" s="18"/>
      <c r="BQ29" s="2"/>
    </row>
    <row r="30" spans="1:69" ht="80.099999999999994" customHeight="1" x14ac:dyDescent="0.25">
      <c r="A30" s="33" t="s">
        <v>69</v>
      </c>
      <c r="C30" s="33">
        <v>85032</v>
      </c>
      <c r="D30" s="17">
        <v>100397</v>
      </c>
      <c r="E30" s="3" t="s">
        <v>607</v>
      </c>
      <c r="F30" s="3"/>
      <c r="G30" s="3" t="s">
        <v>3</v>
      </c>
      <c r="H30" s="15" t="s">
        <v>609</v>
      </c>
      <c r="I30" s="3" t="s">
        <v>608</v>
      </c>
      <c r="J30" s="3" t="s">
        <v>5</v>
      </c>
      <c r="K30" s="3" t="s">
        <v>610</v>
      </c>
      <c r="L30" s="3" t="s">
        <v>611</v>
      </c>
      <c r="M30" s="3" t="s">
        <v>8</v>
      </c>
      <c r="N30" s="3">
        <v>70800</v>
      </c>
      <c r="O30" s="3" t="s">
        <v>612</v>
      </c>
      <c r="P30" s="3" t="s">
        <v>610</v>
      </c>
      <c r="Q30" s="3" t="s">
        <v>611</v>
      </c>
      <c r="R30" s="3" t="s">
        <v>8</v>
      </c>
      <c r="S30" s="3" t="s">
        <v>43</v>
      </c>
      <c r="T30" s="3" t="s">
        <v>103</v>
      </c>
      <c r="U30" s="3" t="s">
        <v>103</v>
      </c>
      <c r="V30" s="3" t="s">
        <v>613</v>
      </c>
      <c r="W30" s="3">
        <v>608707078</v>
      </c>
      <c r="X30" s="3"/>
      <c r="Y30" s="3">
        <v>175890236</v>
      </c>
      <c r="Z30" s="3">
        <v>300</v>
      </c>
      <c r="AA30" s="3" t="s">
        <v>15</v>
      </c>
      <c r="AB30" s="8">
        <v>13830</v>
      </c>
      <c r="AC30" s="8" t="s">
        <v>16</v>
      </c>
      <c r="AD30" s="8" t="s">
        <v>614</v>
      </c>
      <c r="AE30" s="8">
        <v>12</v>
      </c>
      <c r="AF30" s="8" t="s">
        <v>615</v>
      </c>
      <c r="AG30" s="8" t="s">
        <v>19</v>
      </c>
      <c r="AH30" s="10">
        <v>40000</v>
      </c>
      <c r="AI30" s="8">
        <v>26170</v>
      </c>
      <c r="AJ30" s="3" t="s">
        <v>616</v>
      </c>
      <c r="AK30" s="3"/>
      <c r="AL30" s="3" t="s">
        <v>3</v>
      </c>
      <c r="AM30" s="3" t="s">
        <v>3</v>
      </c>
      <c r="AN30" s="3" t="s">
        <v>3</v>
      </c>
      <c r="AO30" s="3" t="s">
        <v>3</v>
      </c>
      <c r="AP30" s="3"/>
      <c r="AQ30" s="3"/>
      <c r="AR30" s="3"/>
      <c r="AS30" s="3" t="s">
        <v>617</v>
      </c>
      <c r="AT30" s="3" t="s">
        <v>618</v>
      </c>
      <c r="AU30" s="3" t="s">
        <v>3</v>
      </c>
      <c r="AV30" s="3" t="s">
        <v>619</v>
      </c>
      <c r="AW30" s="3" t="s">
        <v>610</v>
      </c>
      <c r="AX30" s="3" t="s">
        <v>611</v>
      </c>
      <c r="AY30" s="3" t="s">
        <v>265</v>
      </c>
      <c r="AZ30" s="3" t="s">
        <v>274</v>
      </c>
      <c r="BA30" s="3" t="s">
        <v>27</v>
      </c>
      <c r="BB30" s="3" t="s">
        <v>28</v>
      </c>
      <c r="BC30" s="3" t="s">
        <v>620</v>
      </c>
      <c r="BD30" s="3" t="s">
        <v>3</v>
      </c>
      <c r="BE30" s="3" t="s">
        <v>621</v>
      </c>
      <c r="BF30" s="3" t="s">
        <v>622</v>
      </c>
      <c r="BG30" s="3" t="s">
        <v>67</v>
      </c>
      <c r="BH30" s="4">
        <v>43954.44190972222</v>
      </c>
      <c r="BI30" s="4">
        <v>43961.508368055554</v>
      </c>
      <c r="BJ30" s="3" t="s">
        <v>3</v>
      </c>
      <c r="BK30" s="3" t="s">
        <v>67</v>
      </c>
      <c r="BL30" s="3">
        <v>0</v>
      </c>
      <c r="BM30" s="3" t="s">
        <v>3</v>
      </c>
      <c r="BN30" s="3">
        <v>13106</v>
      </c>
      <c r="BO30" s="3" t="s">
        <v>623</v>
      </c>
      <c r="BP30" s="18"/>
      <c r="BQ30" s="2"/>
    </row>
    <row r="31" spans="1:69" ht="80.099999999999994" customHeight="1" x14ac:dyDescent="0.25">
      <c r="A31" s="33" t="s">
        <v>69</v>
      </c>
      <c r="C31" s="33">
        <v>59310514</v>
      </c>
      <c r="D31" s="17">
        <v>100426</v>
      </c>
      <c r="E31" s="3" t="s">
        <v>624</v>
      </c>
      <c r="F31" s="3"/>
      <c r="G31" s="3" t="s">
        <v>3</v>
      </c>
      <c r="H31" s="15" t="s">
        <v>626</v>
      </c>
      <c r="I31" s="3" t="s">
        <v>625</v>
      </c>
      <c r="J31" s="3" t="s">
        <v>37</v>
      </c>
      <c r="K31" s="3" t="s">
        <v>380</v>
      </c>
      <c r="L31" s="3" t="s">
        <v>627</v>
      </c>
      <c r="M31" s="3" t="s">
        <v>8</v>
      </c>
      <c r="N31" s="3">
        <v>70200</v>
      </c>
      <c r="O31" s="3" t="s">
        <v>628</v>
      </c>
      <c r="P31" s="3" t="s">
        <v>380</v>
      </c>
      <c r="Q31" s="3" t="s">
        <v>627</v>
      </c>
      <c r="R31" s="3" t="s">
        <v>8</v>
      </c>
      <c r="S31" s="3" t="s">
        <v>12</v>
      </c>
      <c r="T31" s="3" t="s">
        <v>629</v>
      </c>
      <c r="U31" s="3" t="s">
        <v>629</v>
      </c>
      <c r="V31" s="3" t="s">
        <v>630</v>
      </c>
      <c r="W31" s="3">
        <v>776064606</v>
      </c>
      <c r="X31" s="3"/>
      <c r="Y31" s="3">
        <v>2100817615</v>
      </c>
      <c r="Z31" s="3">
        <v>2010</v>
      </c>
      <c r="AA31" s="3" t="s">
        <v>46</v>
      </c>
      <c r="AB31" s="8"/>
      <c r="AC31" s="8" t="s">
        <v>47</v>
      </c>
      <c r="AD31" s="8" t="s">
        <v>631</v>
      </c>
      <c r="AE31" s="8">
        <v>12</v>
      </c>
      <c r="AF31" s="8" t="s">
        <v>632</v>
      </c>
      <c r="AG31" s="8" t="s">
        <v>19</v>
      </c>
      <c r="AH31" s="10">
        <v>40000</v>
      </c>
      <c r="AI31" s="8">
        <v>40000</v>
      </c>
      <c r="AJ31" s="3" t="s">
        <v>633</v>
      </c>
      <c r="AK31" s="3"/>
      <c r="AL31" s="3" t="s">
        <v>3</v>
      </c>
      <c r="AM31" s="3" t="s">
        <v>3</v>
      </c>
      <c r="AN31" s="3" t="s">
        <v>3</v>
      </c>
      <c r="AO31" s="3" t="s">
        <v>3</v>
      </c>
      <c r="AP31" s="3"/>
      <c r="AQ31" s="3"/>
      <c r="AR31" s="3"/>
      <c r="AS31" s="3" t="s">
        <v>634</v>
      </c>
      <c r="AT31" s="3" t="s">
        <v>635</v>
      </c>
      <c r="AU31" s="3" t="s">
        <v>636</v>
      </c>
      <c r="AV31" s="3" t="s">
        <v>637</v>
      </c>
      <c r="AW31" s="3" t="s">
        <v>638</v>
      </c>
      <c r="AX31" s="3" t="s">
        <v>639</v>
      </c>
      <c r="AY31" s="3" t="s">
        <v>640</v>
      </c>
      <c r="AZ31" s="3" t="s">
        <v>641</v>
      </c>
      <c r="BA31" s="3" t="s">
        <v>27</v>
      </c>
      <c r="BB31" s="3" t="s">
        <v>28</v>
      </c>
      <c r="BC31" s="3" t="s">
        <v>642</v>
      </c>
      <c r="BD31" s="3" t="s">
        <v>3</v>
      </c>
      <c r="BE31" s="3" t="s">
        <v>643</v>
      </c>
      <c r="BF31" s="3" t="s">
        <v>644</v>
      </c>
      <c r="BG31" s="3" t="s">
        <v>645</v>
      </c>
      <c r="BH31" s="4">
        <v>43954.608287037037</v>
      </c>
      <c r="BI31" s="4">
        <v>43958.681909722225</v>
      </c>
      <c r="BJ31" s="3" t="s">
        <v>3</v>
      </c>
      <c r="BK31" s="3" t="s">
        <v>645</v>
      </c>
      <c r="BL31" s="3">
        <v>0</v>
      </c>
      <c r="BM31" s="3" t="s">
        <v>3</v>
      </c>
      <c r="BN31" s="3">
        <v>13164</v>
      </c>
      <c r="BO31" s="3" t="s">
        <v>646</v>
      </c>
      <c r="BP31" s="18"/>
      <c r="BQ31" s="2"/>
    </row>
    <row r="32" spans="1:69" ht="90" customHeight="1" x14ac:dyDescent="0.25">
      <c r="A32" s="33" t="s">
        <v>69</v>
      </c>
      <c r="C32" s="33">
        <v>39404453</v>
      </c>
      <c r="D32" s="17">
        <v>100434</v>
      </c>
      <c r="E32" s="3" t="s">
        <v>647</v>
      </c>
      <c r="F32" s="3"/>
      <c r="G32" s="3" t="s">
        <v>3</v>
      </c>
      <c r="H32" s="15" t="s">
        <v>649</v>
      </c>
      <c r="I32" s="3" t="s">
        <v>648</v>
      </c>
      <c r="J32" s="3" t="s">
        <v>5</v>
      </c>
      <c r="K32" s="3" t="s">
        <v>650</v>
      </c>
      <c r="L32" s="3" t="s">
        <v>651</v>
      </c>
      <c r="M32" s="3" t="s">
        <v>8</v>
      </c>
      <c r="N32" s="3">
        <v>70900</v>
      </c>
      <c r="O32" s="3" t="s">
        <v>652</v>
      </c>
      <c r="P32" s="3" t="s">
        <v>650</v>
      </c>
      <c r="Q32" s="3" t="s">
        <v>651</v>
      </c>
      <c r="R32" s="3" t="s">
        <v>8</v>
      </c>
      <c r="S32" s="3" t="s">
        <v>653</v>
      </c>
      <c r="T32" s="3" t="s">
        <v>319</v>
      </c>
      <c r="U32" s="3" t="s">
        <v>3021</v>
      </c>
      <c r="V32" s="3" t="s">
        <v>654</v>
      </c>
      <c r="W32" s="3">
        <v>602732730</v>
      </c>
      <c r="X32" s="3"/>
      <c r="Y32" s="3">
        <v>290940761</v>
      </c>
      <c r="Z32" s="3">
        <v>100</v>
      </c>
      <c r="AA32" s="3" t="s">
        <v>15</v>
      </c>
      <c r="AB32" s="8">
        <v>20000</v>
      </c>
      <c r="AC32" s="8" t="s">
        <v>16</v>
      </c>
      <c r="AD32" s="8" t="s">
        <v>655</v>
      </c>
      <c r="AE32" s="8">
        <v>12</v>
      </c>
      <c r="AF32" s="8" t="s">
        <v>656</v>
      </c>
      <c r="AG32" s="8" t="s">
        <v>50</v>
      </c>
      <c r="AH32" s="10">
        <v>70000</v>
      </c>
      <c r="AI32" s="8">
        <v>50000</v>
      </c>
      <c r="AJ32" s="3" t="s">
        <v>657</v>
      </c>
      <c r="AK32" s="3">
        <v>2019</v>
      </c>
      <c r="AL32" s="3" t="s">
        <v>658</v>
      </c>
      <c r="AM32" s="3" t="s">
        <v>659</v>
      </c>
      <c r="AN32" s="3" t="s">
        <v>660</v>
      </c>
      <c r="AO32" s="3" t="s">
        <v>265</v>
      </c>
      <c r="AP32" s="3">
        <v>70813</v>
      </c>
      <c r="AQ32" s="3">
        <v>2019</v>
      </c>
      <c r="AR32" s="3">
        <v>2019</v>
      </c>
      <c r="AS32" s="3" t="s">
        <v>324</v>
      </c>
      <c r="AT32" s="3" t="s">
        <v>661</v>
      </c>
      <c r="AU32" s="3" t="s">
        <v>3</v>
      </c>
      <c r="AV32" s="3" t="s">
        <v>662</v>
      </c>
      <c r="AW32" s="3" t="s">
        <v>650</v>
      </c>
      <c r="AX32" s="3" t="s">
        <v>651</v>
      </c>
      <c r="AY32" s="3" t="s">
        <v>8</v>
      </c>
      <c r="AZ32" s="3" t="s">
        <v>663</v>
      </c>
      <c r="BA32" s="3" t="s">
        <v>27</v>
      </c>
      <c r="BB32" s="3" t="s">
        <v>28</v>
      </c>
      <c r="BC32" s="3" t="s">
        <v>664</v>
      </c>
      <c r="BD32" s="3" t="s">
        <v>665</v>
      </c>
      <c r="BE32" s="3" t="s">
        <v>666</v>
      </c>
      <c r="BF32" s="3" t="s">
        <v>667</v>
      </c>
      <c r="BG32" s="3" t="s">
        <v>645</v>
      </c>
      <c r="BH32" s="4">
        <v>43954.645335648151</v>
      </c>
      <c r="BI32" s="4">
        <v>43958.923819444448</v>
      </c>
      <c r="BJ32" s="3" t="s">
        <v>3</v>
      </c>
      <c r="BK32" s="3" t="s">
        <v>645</v>
      </c>
      <c r="BL32" s="3">
        <v>0</v>
      </c>
      <c r="BM32" s="3" t="s">
        <v>3</v>
      </c>
      <c r="BN32" s="3">
        <v>13180</v>
      </c>
      <c r="BO32" s="3" t="s">
        <v>668</v>
      </c>
      <c r="BP32" s="18"/>
      <c r="BQ32" s="2"/>
    </row>
    <row r="33" spans="1:69" ht="80.099999999999994" customHeight="1" x14ac:dyDescent="0.25">
      <c r="A33" s="33" t="s">
        <v>69</v>
      </c>
      <c r="C33" s="33">
        <v>54477283</v>
      </c>
      <c r="D33" s="17">
        <v>100454</v>
      </c>
      <c r="E33" s="3" t="s">
        <v>669</v>
      </c>
      <c r="F33" s="3"/>
      <c r="G33" s="3" t="s">
        <v>3</v>
      </c>
      <c r="H33" s="15" t="s">
        <v>671</v>
      </c>
      <c r="I33" s="3" t="s">
        <v>670</v>
      </c>
      <c r="J33" s="3" t="s">
        <v>37</v>
      </c>
      <c r="K33" s="3" t="s">
        <v>672</v>
      </c>
      <c r="L33" s="3" t="s">
        <v>673</v>
      </c>
      <c r="M33" s="3" t="s">
        <v>8</v>
      </c>
      <c r="N33" s="3">
        <v>70200</v>
      </c>
      <c r="O33" s="3" t="s">
        <v>221</v>
      </c>
      <c r="P33" s="3" t="s">
        <v>222</v>
      </c>
      <c r="Q33" s="3" t="s">
        <v>222</v>
      </c>
      <c r="R33" s="3" t="s">
        <v>222</v>
      </c>
      <c r="S33" s="3" t="s">
        <v>222</v>
      </c>
      <c r="T33" s="3" t="s">
        <v>674</v>
      </c>
      <c r="U33" s="3" t="s">
        <v>674</v>
      </c>
      <c r="V33" s="3" t="s">
        <v>675</v>
      </c>
      <c r="W33" s="3">
        <v>775380157</v>
      </c>
      <c r="X33" s="3"/>
      <c r="Y33" s="3">
        <v>4415463339</v>
      </c>
      <c r="Z33" s="3">
        <v>800</v>
      </c>
      <c r="AA33" s="3" t="s">
        <v>46</v>
      </c>
      <c r="AB33" s="8"/>
      <c r="AC33" s="8" t="s">
        <v>16</v>
      </c>
      <c r="AD33" s="8" t="s">
        <v>676</v>
      </c>
      <c r="AE33" s="8">
        <v>12</v>
      </c>
      <c r="AF33" s="8" t="s">
        <v>677</v>
      </c>
      <c r="AG33" s="8" t="s">
        <v>19</v>
      </c>
      <c r="AH33" s="10">
        <v>40000</v>
      </c>
      <c r="AI33" s="8">
        <v>40000</v>
      </c>
      <c r="AJ33" s="3" t="s">
        <v>678</v>
      </c>
      <c r="AK33" s="3"/>
      <c r="AL33" s="3" t="s">
        <v>3</v>
      </c>
      <c r="AM33" s="3" t="s">
        <v>3</v>
      </c>
      <c r="AN33" s="3" t="s">
        <v>3</v>
      </c>
      <c r="AO33" s="3" t="s">
        <v>3</v>
      </c>
      <c r="AP33" s="3"/>
      <c r="AQ33" s="3"/>
      <c r="AR33" s="3"/>
      <c r="AS33" s="3" t="s">
        <v>679</v>
      </c>
      <c r="AT33" s="3" t="s">
        <v>680</v>
      </c>
      <c r="AU33" s="3" t="s">
        <v>58</v>
      </c>
      <c r="AV33" s="3" t="s">
        <v>681</v>
      </c>
      <c r="AW33" s="3" t="s">
        <v>682</v>
      </c>
      <c r="AX33" s="3" t="s">
        <v>683</v>
      </c>
      <c r="AY33" s="3" t="s">
        <v>392</v>
      </c>
      <c r="AZ33" s="3" t="s">
        <v>393</v>
      </c>
      <c r="BA33" s="3" t="s">
        <v>27</v>
      </c>
      <c r="BB33" s="3" t="s">
        <v>28</v>
      </c>
      <c r="BC33" s="3" t="s">
        <v>684</v>
      </c>
      <c r="BD33" s="3" t="s">
        <v>3</v>
      </c>
      <c r="BE33" s="3" t="s">
        <v>685</v>
      </c>
      <c r="BF33" s="3" t="s">
        <v>686</v>
      </c>
      <c r="BG33" s="3" t="s">
        <v>645</v>
      </c>
      <c r="BH33" s="4">
        <v>43954.751354166663</v>
      </c>
      <c r="BI33" s="4">
        <v>43959.86886574074</v>
      </c>
      <c r="BJ33" s="3" t="s">
        <v>3</v>
      </c>
      <c r="BK33" s="3" t="s">
        <v>645</v>
      </c>
      <c r="BL33" s="3">
        <v>0</v>
      </c>
      <c r="BM33" s="3" t="s">
        <v>3</v>
      </c>
      <c r="BN33" s="3">
        <v>13221</v>
      </c>
      <c r="BO33" s="3" t="s">
        <v>687</v>
      </c>
      <c r="BP33" s="18"/>
      <c r="BQ33" s="2"/>
    </row>
    <row r="34" spans="1:69" ht="80.099999999999994" customHeight="1" x14ac:dyDescent="0.25">
      <c r="A34" s="33" t="s">
        <v>69</v>
      </c>
      <c r="B34" s="33" t="s">
        <v>3</v>
      </c>
      <c r="C34" s="33">
        <v>39420595</v>
      </c>
      <c r="D34" s="17">
        <v>100498</v>
      </c>
      <c r="E34" s="3" t="s">
        <v>688</v>
      </c>
      <c r="F34" s="3"/>
      <c r="G34" s="3" t="s">
        <v>3</v>
      </c>
      <c r="H34" s="15" t="s">
        <v>690</v>
      </c>
      <c r="I34" s="3" t="s">
        <v>689</v>
      </c>
      <c r="J34" s="3" t="s">
        <v>5</v>
      </c>
      <c r="K34" s="3" t="s">
        <v>691</v>
      </c>
      <c r="L34" s="3" t="s">
        <v>692</v>
      </c>
      <c r="M34" s="3" t="s">
        <v>8</v>
      </c>
      <c r="N34" s="3">
        <v>72200</v>
      </c>
      <c r="O34" s="3" t="s">
        <v>693</v>
      </c>
      <c r="P34" s="3" t="s">
        <v>691</v>
      </c>
      <c r="Q34" s="3" t="s">
        <v>692</v>
      </c>
      <c r="R34" s="3" t="s">
        <v>8</v>
      </c>
      <c r="S34" s="3" t="s">
        <v>694</v>
      </c>
      <c r="T34" s="3" t="s">
        <v>695</v>
      </c>
      <c r="U34" s="3" t="s">
        <v>695</v>
      </c>
      <c r="V34" s="3" t="s">
        <v>696</v>
      </c>
      <c r="W34" s="3">
        <v>608455029</v>
      </c>
      <c r="X34" s="3">
        <v>94</v>
      </c>
      <c r="Y34" s="3">
        <v>4333570237</v>
      </c>
      <c r="Z34" s="3">
        <v>100</v>
      </c>
      <c r="AA34" s="3" t="s">
        <v>15</v>
      </c>
      <c r="AB34" s="8">
        <v>20000</v>
      </c>
      <c r="AC34" s="8" t="s">
        <v>16</v>
      </c>
      <c r="AD34" s="8" t="s">
        <v>697</v>
      </c>
      <c r="AE34" s="8">
        <v>12</v>
      </c>
      <c r="AF34" s="8" t="s">
        <v>698</v>
      </c>
      <c r="AG34" s="8" t="s">
        <v>19</v>
      </c>
      <c r="AH34" s="10">
        <v>40000</v>
      </c>
      <c r="AI34" s="8">
        <v>20000</v>
      </c>
      <c r="AJ34" s="3" t="s">
        <v>699</v>
      </c>
      <c r="AK34" s="3"/>
      <c r="AL34" s="3" t="s">
        <v>3</v>
      </c>
      <c r="AM34" s="3" t="s">
        <v>3</v>
      </c>
      <c r="AN34" s="3" t="s">
        <v>3</v>
      </c>
      <c r="AO34" s="3" t="s">
        <v>3</v>
      </c>
      <c r="AP34" s="3"/>
      <c r="AQ34" s="3"/>
      <c r="AR34" s="3"/>
      <c r="AS34" s="3" t="s">
        <v>82</v>
      </c>
      <c r="AT34" s="3" t="s">
        <v>700</v>
      </c>
      <c r="AU34" s="3" t="s">
        <v>3</v>
      </c>
      <c r="AV34" s="3" t="s">
        <v>701</v>
      </c>
      <c r="AW34" s="3" t="s">
        <v>702</v>
      </c>
      <c r="AX34" s="3" t="s">
        <v>703</v>
      </c>
      <c r="AY34" s="3" t="s">
        <v>704</v>
      </c>
      <c r="AZ34" s="3" t="s">
        <v>705</v>
      </c>
      <c r="BA34" s="3" t="s">
        <v>89</v>
      </c>
      <c r="BB34" s="3" t="s">
        <v>90</v>
      </c>
      <c r="BC34" s="3" t="s">
        <v>706</v>
      </c>
      <c r="BD34" s="3" t="s">
        <v>3</v>
      </c>
      <c r="BE34" s="3" t="s">
        <v>707</v>
      </c>
      <c r="BF34" s="3" t="s">
        <v>708</v>
      </c>
      <c r="BG34" s="3" t="s">
        <v>645</v>
      </c>
      <c r="BH34" s="4">
        <v>43955.279409722221</v>
      </c>
      <c r="BI34" s="4">
        <v>43960.635300925926</v>
      </c>
      <c r="BJ34" s="3" t="s">
        <v>3</v>
      </c>
      <c r="BK34" s="3" t="s">
        <v>645</v>
      </c>
      <c r="BL34" s="3">
        <v>0</v>
      </c>
      <c r="BM34" s="3" t="s">
        <v>3</v>
      </c>
      <c r="BN34" s="3">
        <v>13312</v>
      </c>
      <c r="BO34" s="3" t="s">
        <v>709</v>
      </c>
      <c r="BP34" s="18"/>
      <c r="BQ34" s="2"/>
    </row>
    <row r="35" spans="1:69" ht="93.75" customHeight="1" x14ac:dyDescent="0.25">
      <c r="A35" s="33" t="s">
        <v>69</v>
      </c>
      <c r="B35" s="33" t="s">
        <v>3</v>
      </c>
      <c r="C35" s="33">
        <v>97916269</v>
      </c>
      <c r="D35" s="17">
        <v>100521</v>
      </c>
      <c r="E35" s="3" t="s">
        <v>710</v>
      </c>
      <c r="F35" s="3"/>
      <c r="G35" s="3" t="s">
        <v>3</v>
      </c>
      <c r="H35" s="15" t="s">
        <v>712</v>
      </c>
      <c r="I35" s="3" t="s">
        <v>711</v>
      </c>
      <c r="J35" s="3" t="s">
        <v>5</v>
      </c>
      <c r="K35" s="3" t="s">
        <v>261</v>
      </c>
      <c r="L35" s="3" t="s">
        <v>713</v>
      </c>
      <c r="M35" s="3" t="s">
        <v>8</v>
      </c>
      <c r="N35" s="3">
        <v>70800</v>
      </c>
      <c r="O35" s="3" t="s">
        <v>714</v>
      </c>
      <c r="P35" s="3" t="s">
        <v>261</v>
      </c>
      <c r="Q35" s="3" t="s">
        <v>713</v>
      </c>
      <c r="R35" s="3" t="s">
        <v>8</v>
      </c>
      <c r="S35" s="3" t="s">
        <v>43</v>
      </c>
      <c r="T35" s="3" t="s">
        <v>319</v>
      </c>
      <c r="U35" s="3" t="s">
        <v>3021</v>
      </c>
      <c r="V35" s="3" t="s">
        <v>320</v>
      </c>
      <c r="W35" s="3">
        <v>736677731</v>
      </c>
      <c r="X35" s="3">
        <v>-19</v>
      </c>
      <c r="Y35" s="3">
        <v>3272240247</v>
      </c>
      <c r="Z35" s="3">
        <v>100</v>
      </c>
      <c r="AA35" s="3" t="s">
        <v>15</v>
      </c>
      <c r="AB35" s="8">
        <v>18797</v>
      </c>
      <c r="AC35" s="8" t="s">
        <v>16</v>
      </c>
      <c r="AD35" s="8" t="s">
        <v>715</v>
      </c>
      <c r="AE35" s="8">
        <v>12</v>
      </c>
      <c r="AF35" s="8" t="s">
        <v>716</v>
      </c>
      <c r="AG35" s="8" t="s">
        <v>19</v>
      </c>
      <c r="AH35" s="10">
        <v>40000</v>
      </c>
      <c r="AI35" s="8">
        <v>21203</v>
      </c>
      <c r="AJ35" s="3" t="s">
        <v>717</v>
      </c>
      <c r="AK35" s="3"/>
      <c r="AL35" s="3" t="s">
        <v>3</v>
      </c>
      <c r="AM35" s="3" t="s">
        <v>3</v>
      </c>
      <c r="AN35" s="3" t="s">
        <v>3</v>
      </c>
      <c r="AO35" s="3" t="s">
        <v>3</v>
      </c>
      <c r="AP35" s="3"/>
      <c r="AQ35" s="3"/>
      <c r="AR35" s="3"/>
      <c r="AS35" s="3" t="s">
        <v>718</v>
      </c>
      <c r="AT35" s="3" t="s">
        <v>325</v>
      </c>
      <c r="AU35" s="3" t="s">
        <v>3</v>
      </c>
      <c r="AV35" s="3" t="s">
        <v>719</v>
      </c>
      <c r="AW35" s="3" t="s">
        <v>261</v>
      </c>
      <c r="AX35" s="3" t="s">
        <v>713</v>
      </c>
      <c r="AY35" s="3" t="s">
        <v>265</v>
      </c>
      <c r="AZ35" s="3" t="s">
        <v>274</v>
      </c>
      <c r="BA35" s="3" t="s">
        <v>27</v>
      </c>
      <c r="BB35" s="3" t="s">
        <v>28</v>
      </c>
      <c r="BC35" s="3" t="s">
        <v>720</v>
      </c>
      <c r="BD35" s="3" t="s">
        <v>3</v>
      </c>
      <c r="BE35" s="3" t="s">
        <v>721</v>
      </c>
      <c r="BF35" s="3" t="s">
        <v>722</v>
      </c>
      <c r="BG35" s="3" t="s">
        <v>723</v>
      </c>
      <c r="BH35" s="4">
        <v>43955.39503472222</v>
      </c>
      <c r="BI35" s="4">
        <v>43959.931342592594</v>
      </c>
      <c r="BJ35" s="3" t="s">
        <v>3</v>
      </c>
      <c r="BK35" s="3" t="s">
        <v>723</v>
      </c>
      <c r="BL35" s="3">
        <v>0</v>
      </c>
      <c r="BM35" s="3" t="s">
        <v>3</v>
      </c>
      <c r="BN35" s="3">
        <v>13363</v>
      </c>
      <c r="BO35" s="3" t="s">
        <v>724</v>
      </c>
      <c r="BP35" s="18"/>
      <c r="BQ35" s="2"/>
    </row>
    <row r="36" spans="1:69" ht="87" customHeight="1" x14ac:dyDescent="0.25">
      <c r="A36" s="33" t="s">
        <v>69</v>
      </c>
      <c r="B36" s="33" t="s">
        <v>3</v>
      </c>
      <c r="C36" s="33">
        <v>54506452</v>
      </c>
      <c r="D36" s="17">
        <v>100525</v>
      </c>
      <c r="E36" s="3" t="s">
        <v>725</v>
      </c>
      <c r="F36" s="3"/>
      <c r="G36" s="3" t="s">
        <v>3</v>
      </c>
      <c r="H36" s="15" t="s">
        <v>727</v>
      </c>
      <c r="I36" s="3" t="s">
        <v>726</v>
      </c>
      <c r="J36" s="3" t="s">
        <v>37</v>
      </c>
      <c r="K36" s="3" t="s">
        <v>728</v>
      </c>
      <c r="L36" s="3" t="s">
        <v>729</v>
      </c>
      <c r="M36" s="3" t="s">
        <v>8</v>
      </c>
      <c r="N36" s="3">
        <v>70200</v>
      </c>
      <c r="O36" s="3" t="s">
        <v>730</v>
      </c>
      <c r="P36" s="3" t="s">
        <v>728</v>
      </c>
      <c r="Q36" s="3" t="s">
        <v>731</v>
      </c>
      <c r="R36" s="3" t="s">
        <v>8</v>
      </c>
      <c r="S36" s="3" t="s">
        <v>12</v>
      </c>
      <c r="T36" s="3" t="s">
        <v>732</v>
      </c>
      <c r="U36" s="3" t="s">
        <v>732</v>
      </c>
      <c r="V36" s="3" t="s">
        <v>733</v>
      </c>
      <c r="W36" s="3">
        <v>737707487</v>
      </c>
      <c r="X36" s="3"/>
      <c r="Y36" s="3">
        <v>5413397379</v>
      </c>
      <c r="Z36" s="3">
        <v>800</v>
      </c>
      <c r="AA36" s="3" t="s">
        <v>15</v>
      </c>
      <c r="AB36" s="8">
        <v>16250</v>
      </c>
      <c r="AC36" s="8" t="s">
        <v>47</v>
      </c>
      <c r="AD36" s="8" t="s">
        <v>734</v>
      </c>
      <c r="AE36" s="8">
        <v>12</v>
      </c>
      <c r="AF36" s="8" t="s">
        <v>735</v>
      </c>
      <c r="AG36" s="8" t="s">
        <v>19</v>
      </c>
      <c r="AH36" s="10">
        <v>40000</v>
      </c>
      <c r="AI36" s="8">
        <v>23750</v>
      </c>
      <c r="AJ36" s="3" t="s">
        <v>736</v>
      </c>
      <c r="AK36" s="3"/>
      <c r="AL36" s="3" t="s">
        <v>3</v>
      </c>
      <c r="AM36" s="3" t="s">
        <v>3</v>
      </c>
      <c r="AN36" s="3" t="s">
        <v>3</v>
      </c>
      <c r="AO36" s="3" t="s">
        <v>3</v>
      </c>
      <c r="AP36" s="3"/>
      <c r="AQ36" s="3"/>
      <c r="AR36" s="3"/>
      <c r="AS36" s="3" t="s">
        <v>737</v>
      </c>
      <c r="AT36" s="3" t="s">
        <v>738</v>
      </c>
      <c r="AU36" s="3" t="s">
        <v>388</v>
      </c>
      <c r="AV36" s="3" t="s">
        <v>739</v>
      </c>
      <c r="AW36" s="3" t="s">
        <v>740</v>
      </c>
      <c r="AX36" s="3" t="s">
        <v>741</v>
      </c>
      <c r="AY36" s="3" t="s">
        <v>8</v>
      </c>
      <c r="AZ36" s="3" t="s">
        <v>274</v>
      </c>
      <c r="BA36" s="3" t="s">
        <v>27</v>
      </c>
      <c r="BB36" s="3" t="s">
        <v>28</v>
      </c>
      <c r="BC36" s="3" t="s">
        <v>742</v>
      </c>
      <c r="BD36" s="3" t="s">
        <v>3</v>
      </c>
      <c r="BE36" s="3" t="s">
        <v>743</v>
      </c>
      <c r="BF36" s="3" t="s">
        <v>744</v>
      </c>
      <c r="BG36" s="3" t="s">
        <v>723</v>
      </c>
      <c r="BH36" s="4">
        <v>43955.402800925927</v>
      </c>
      <c r="BI36" s="4">
        <v>43959.935486111113</v>
      </c>
      <c r="BJ36" s="3" t="s">
        <v>3</v>
      </c>
      <c r="BK36" s="3" t="s">
        <v>723</v>
      </c>
      <c r="BL36" s="3">
        <v>0</v>
      </c>
      <c r="BM36" s="3" t="s">
        <v>3</v>
      </c>
      <c r="BN36" s="3">
        <v>13371</v>
      </c>
      <c r="BO36" s="3" t="s">
        <v>745</v>
      </c>
      <c r="BP36" s="18"/>
      <c r="BQ36" s="2"/>
    </row>
    <row r="37" spans="1:69" ht="80.099999999999994" customHeight="1" x14ac:dyDescent="0.25">
      <c r="A37" s="33" t="s">
        <v>69</v>
      </c>
      <c r="B37" s="33" t="s">
        <v>3</v>
      </c>
      <c r="C37" s="33">
        <v>57148370</v>
      </c>
      <c r="D37" s="17">
        <v>100597</v>
      </c>
      <c r="E37" s="3" t="s">
        <v>746</v>
      </c>
      <c r="F37" s="3"/>
      <c r="G37" s="3" t="s">
        <v>3</v>
      </c>
      <c r="H37" s="15" t="s">
        <v>748</v>
      </c>
      <c r="I37" s="3" t="s">
        <v>747</v>
      </c>
      <c r="J37" s="3" t="s">
        <v>37</v>
      </c>
      <c r="K37" s="3" t="s">
        <v>749</v>
      </c>
      <c r="L37" s="3" t="s">
        <v>750</v>
      </c>
      <c r="M37" s="3" t="s">
        <v>8</v>
      </c>
      <c r="N37" s="3">
        <v>70800</v>
      </c>
      <c r="O37" s="3" t="s">
        <v>751</v>
      </c>
      <c r="P37" s="3" t="s">
        <v>749</v>
      </c>
      <c r="Q37" s="3" t="s">
        <v>750</v>
      </c>
      <c r="R37" s="3" t="s">
        <v>8</v>
      </c>
      <c r="S37" s="3" t="s">
        <v>43</v>
      </c>
      <c r="T37" s="3" t="s">
        <v>266</v>
      </c>
      <c r="U37" s="3" t="s">
        <v>266</v>
      </c>
      <c r="V37" s="3" t="s">
        <v>752</v>
      </c>
      <c r="W37" s="3">
        <v>603419962</v>
      </c>
      <c r="X37" s="3"/>
      <c r="Y37" s="3">
        <v>288986285</v>
      </c>
      <c r="Z37" s="3">
        <v>300</v>
      </c>
      <c r="AA37" s="3" t="s">
        <v>46</v>
      </c>
      <c r="AB37" s="8"/>
      <c r="AC37" s="8" t="s">
        <v>16</v>
      </c>
      <c r="AD37" s="8" t="s">
        <v>753</v>
      </c>
      <c r="AE37" s="8">
        <v>12</v>
      </c>
      <c r="AF37" s="8" t="s">
        <v>754</v>
      </c>
      <c r="AG37" s="8" t="s">
        <v>19</v>
      </c>
      <c r="AH37" s="10">
        <v>40000</v>
      </c>
      <c r="AI37" s="8">
        <v>40000</v>
      </c>
      <c r="AJ37" s="3" t="s">
        <v>755</v>
      </c>
      <c r="AK37" s="3"/>
      <c r="AL37" s="3" t="s">
        <v>3</v>
      </c>
      <c r="AM37" s="3" t="s">
        <v>3</v>
      </c>
      <c r="AN37" s="3" t="s">
        <v>3</v>
      </c>
      <c r="AO37" s="3" t="s">
        <v>3</v>
      </c>
      <c r="AP37" s="3"/>
      <c r="AQ37" s="3"/>
      <c r="AR37" s="3"/>
      <c r="AS37" s="3" t="s">
        <v>756</v>
      </c>
      <c r="AT37" s="3" t="s">
        <v>757</v>
      </c>
      <c r="AU37" s="3" t="s">
        <v>58</v>
      </c>
      <c r="AV37" s="3" t="s">
        <v>758</v>
      </c>
      <c r="AW37" s="3" t="s">
        <v>749</v>
      </c>
      <c r="AX37" s="3" t="s">
        <v>759</v>
      </c>
      <c r="AY37" s="3" t="s">
        <v>8</v>
      </c>
      <c r="AZ37" s="3" t="s">
        <v>274</v>
      </c>
      <c r="BA37" s="3" t="s">
        <v>27</v>
      </c>
      <c r="BB37" s="3" t="s">
        <v>28</v>
      </c>
      <c r="BC37" s="3" t="s">
        <v>760</v>
      </c>
      <c r="BD37" s="3" t="s">
        <v>3</v>
      </c>
      <c r="BE37" s="3" t="s">
        <v>761</v>
      </c>
      <c r="BF37" s="3" t="s">
        <v>762</v>
      </c>
      <c r="BG37" s="3" t="s">
        <v>723</v>
      </c>
      <c r="BH37" s="4">
        <v>43955.543032407404</v>
      </c>
      <c r="BI37" s="4">
        <v>43960.750069444446</v>
      </c>
      <c r="BJ37" s="3" t="s">
        <v>3</v>
      </c>
      <c r="BK37" s="3" t="s">
        <v>723</v>
      </c>
      <c r="BL37" s="3">
        <v>0</v>
      </c>
      <c r="BM37" s="3" t="s">
        <v>3</v>
      </c>
      <c r="BN37" s="3">
        <v>13517</v>
      </c>
      <c r="BO37" s="3" t="s">
        <v>763</v>
      </c>
      <c r="BP37" s="18"/>
      <c r="BQ37" s="2"/>
    </row>
    <row r="38" spans="1:69" ht="80.099999999999994" customHeight="1" x14ac:dyDescent="0.25">
      <c r="A38" s="33" t="s">
        <v>69</v>
      </c>
      <c r="B38" s="33" t="s">
        <v>3</v>
      </c>
      <c r="C38" s="33">
        <v>9578687</v>
      </c>
      <c r="D38" s="17">
        <v>100619</v>
      </c>
      <c r="E38" s="3" t="s">
        <v>764</v>
      </c>
      <c r="F38" s="3"/>
      <c r="G38" s="3" t="s">
        <v>3</v>
      </c>
      <c r="H38" s="15" t="s">
        <v>766</v>
      </c>
      <c r="I38" s="3" t="s">
        <v>765</v>
      </c>
      <c r="J38" s="3" t="s">
        <v>37</v>
      </c>
      <c r="K38" s="3" t="s">
        <v>767</v>
      </c>
      <c r="L38" s="3" t="s">
        <v>768</v>
      </c>
      <c r="M38" s="3" t="s">
        <v>769</v>
      </c>
      <c r="N38" s="3">
        <v>74101</v>
      </c>
      <c r="O38" s="3" t="s">
        <v>770</v>
      </c>
      <c r="P38" s="3" t="s">
        <v>771</v>
      </c>
      <c r="Q38" s="3" t="s">
        <v>772</v>
      </c>
      <c r="R38" s="3" t="s">
        <v>8</v>
      </c>
      <c r="S38" s="3" t="s">
        <v>12</v>
      </c>
      <c r="T38" s="3" t="s">
        <v>124</v>
      </c>
      <c r="U38" s="3" t="s">
        <v>124</v>
      </c>
      <c r="V38" s="3" t="s">
        <v>773</v>
      </c>
      <c r="W38" s="3">
        <v>603443407</v>
      </c>
      <c r="X38" s="3"/>
      <c r="Y38" s="3">
        <v>105896018</v>
      </c>
      <c r="Z38" s="3">
        <v>300</v>
      </c>
      <c r="AA38" s="3" t="s">
        <v>46</v>
      </c>
      <c r="AB38" s="8"/>
      <c r="AC38" s="8" t="s">
        <v>16</v>
      </c>
      <c r="AD38" s="8" t="s">
        <v>774</v>
      </c>
      <c r="AE38" s="8">
        <v>12</v>
      </c>
      <c r="AF38" s="8" t="s">
        <v>775</v>
      </c>
      <c r="AG38" s="8" t="s">
        <v>19</v>
      </c>
      <c r="AH38" s="10">
        <v>40000</v>
      </c>
      <c r="AI38" s="8">
        <v>40000</v>
      </c>
      <c r="AJ38" s="3" t="s">
        <v>776</v>
      </c>
      <c r="AK38" s="3"/>
      <c r="AL38" s="3" t="s">
        <v>3</v>
      </c>
      <c r="AM38" s="3" t="s">
        <v>3</v>
      </c>
      <c r="AN38" s="3" t="s">
        <v>3</v>
      </c>
      <c r="AO38" s="3" t="s">
        <v>3</v>
      </c>
      <c r="AP38" s="3"/>
      <c r="AQ38" s="3"/>
      <c r="AR38" s="3"/>
      <c r="AS38" s="3" t="s">
        <v>467</v>
      </c>
      <c r="AT38" s="3" t="s">
        <v>777</v>
      </c>
      <c r="AU38" s="3" t="s">
        <v>636</v>
      </c>
      <c r="AV38" s="3" t="s">
        <v>778</v>
      </c>
      <c r="AW38" s="3" t="s">
        <v>779</v>
      </c>
      <c r="AX38" s="3" t="s">
        <v>780</v>
      </c>
      <c r="AY38" s="3" t="s">
        <v>8</v>
      </c>
      <c r="AZ38" s="3" t="s">
        <v>62</v>
      </c>
      <c r="BA38" s="3" t="s">
        <v>27</v>
      </c>
      <c r="BB38" s="3" t="s">
        <v>28</v>
      </c>
      <c r="BC38" s="3" t="s">
        <v>781</v>
      </c>
      <c r="BD38" s="3" t="s">
        <v>3</v>
      </c>
      <c r="BE38" s="3" t="s">
        <v>782</v>
      </c>
      <c r="BF38" s="3" t="s">
        <v>783</v>
      </c>
      <c r="BG38" s="3" t="s">
        <v>32</v>
      </c>
      <c r="BH38" s="4">
        <v>43955.607800925929</v>
      </c>
      <c r="BI38" s="4">
        <v>43962.668379629627</v>
      </c>
      <c r="BJ38" s="3" t="s">
        <v>3</v>
      </c>
      <c r="BK38" s="3" t="s">
        <v>32</v>
      </c>
      <c r="BL38" s="3">
        <v>0</v>
      </c>
      <c r="BM38" s="3" t="s">
        <v>3</v>
      </c>
      <c r="BN38" s="3">
        <v>13561</v>
      </c>
      <c r="BO38" s="3" t="s">
        <v>784</v>
      </c>
      <c r="BP38" s="18"/>
      <c r="BQ38" s="2"/>
    </row>
    <row r="39" spans="1:69" ht="80.099999999999994" customHeight="1" x14ac:dyDescent="0.25">
      <c r="A39" s="33" t="s">
        <v>69</v>
      </c>
      <c r="C39" s="33">
        <v>72049963</v>
      </c>
      <c r="D39" s="17">
        <v>100626</v>
      </c>
      <c r="E39" s="3" t="s">
        <v>785</v>
      </c>
      <c r="F39" s="3"/>
      <c r="G39" s="3" t="s">
        <v>3</v>
      </c>
      <c r="H39" s="15" t="s">
        <v>787</v>
      </c>
      <c r="I39" s="3" t="s">
        <v>786</v>
      </c>
      <c r="J39" s="3" t="s">
        <v>5</v>
      </c>
      <c r="K39" s="3" t="s">
        <v>788</v>
      </c>
      <c r="L39" s="3" t="s">
        <v>789</v>
      </c>
      <c r="M39" s="3" t="s">
        <v>8</v>
      </c>
      <c r="N39" s="3">
        <v>72100</v>
      </c>
      <c r="O39" s="3" t="s">
        <v>790</v>
      </c>
      <c r="P39" s="3" t="s">
        <v>791</v>
      </c>
      <c r="Q39" s="3" t="s">
        <v>792</v>
      </c>
      <c r="R39" s="3" t="s">
        <v>8</v>
      </c>
      <c r="S39" s="3" t="s">
        <v>793</v>
      </c>
      <c r="T39" s="3" t="s">
        <v>124</v>
      </c>
      <c r="U39" s="3" t="s">
        <v>124</v>
      </c>
      <c r="V39" s="3" t="s">
        <v>794</v>
      </c>
      <c r="W39" s="3">
        <v>739684673</v>
      </c>
      <c r="X39" s="3">
        <v>43</v>
      </c>
      <c r="Y39" s="3">
        <v>9093380217</v>
      </c>
      <c r="Z39" s="3">
        <v>100</v>
      </c>
      <c r="AA39" s="3" t="s">
        <v>15</v>
      </c>
      <c r="AB39" s="8">
        <v>20000</v>
      </c>
      <c r="AC39" s="8" t="s">
        <v>16</v>
      </c>
      <c r="AD39" s="8" t="s">
        <v>795</v>
      </c>
      <c r="AE39" s="8">
        <v>12</v>
      </c>
      <c r="AF39" s="8" t="s">
        <v>796</v>
      </c>
      <c r="AG39" s="8" t="s">
        <v>19</v>
      </c>
      <c r="AH39" s="10">
        <v>40000</v>
      </c>
      <c r="AI39" s="8">
        <v>20000</v>
      </c>
      <c r="AJ39" s="3" t="s">
        <v>797</v>
      </c>
      <c r="AK39" s="3"/>
      <c r="AL39" s="3" t="s">
        <v>3</v>
      </c>
      <c r="AM39" s="3" t="s">
        <v>3</v>
      </c>
      <c r="AN39" s="3" t="s">
        <v>3</v>
      </c>
      <c r="AO39" s="3" t="s">
        <v>3</v>
      </c>
      <c r="AP39" s="3"/>
      <c r="AQ39" s="3"/>
      <c r="AR39" s="3"/>
      <c r="AS39" s="3" t="s">
        <v>798</v>
      </c>
      <c r="AT39" s="3" t="s">
        <v>799</v>
      </c>
      <c r="AU39" s="3" t="s">
        <v>3</v>
      </c>
      <c r="AV39" s="3" t="s">
        <v>800</v>
      </c>
      <c r="AW39" s="3" t="s">
        <v>788</v>
      </c>
      <c r="AX39" s="3" t="s">
        <v>789</v>
      </c>
      <c r="AY39" s="3" t="s">
        <v>801</v>
      </c>
      <c r="AZ39" s="3" t="s">
        <v>802</v>
      </c>
      <c r="BA39" s="3" t="s">
        <v>27</v>
      </c>
      <c r="BB39" s="3" t="s">
        <v>28</v>
      </c>
      <c r="BC39" s="3" t="s">
        <v>803</v>
      </c>
      <c r="BD39" s="3" t="s">
        <v>3</v>
      </c>
      <c r="BE39" s="3" t="s">
        <v>804</v>
      </c>
      <c r="BF39" s="3" t="s">
        <v>805</v>
      </c>
      <c r="BG39" s="3" t="s">
        <v>32</v>
      </c>
      <c r="BH39" s="4">
        <v>43955.635798611111</v>
      </c>
      <c r="BI39" s="4">
        <v>43959.402280092596</v>
      </c>
      <c r="BJ39" s="3" t="s">
        <v>3</v>
      </c>
      <c r="BK39" s="3" t="s">
        <v>32</v>
      </c>
      <c r="BL39" s="3">
        <v>0</v>
      </c>
      <c r="BM39" s="3" t="s">
        <v>3</v>
      </c>
      <c r="BN39" s="3">
        <v>13575</v>
      </c>
      <c r="BO39" s="3" t="s">
        <v>806</v>
      </c>
      <c r="BP39" s="18"/>
      <c r="BQ39" s="2"/>
    </row>
    <row r="40" spans="1:69" ht="80.099999999999994" customHeight="1" x14ac:dyDescent="0.25">
      <c r="A40" s="33" t="s">
        <v>69</v>
      </c>
      <c r="C40" s="33">
        <v>20992648</v>
      </c>
      <c r="D40" s="17">
        <v>100666</v>
      </c>
      <c r="E40" s="3" t="s">
        <v>807</v>
      </c>
      <c r="F40" s="3"/>
      <c r="G40" s="3" t="s">
        <v>3</v>
      </c>
      <c r="H40" s="15" t="s">
        <v>809</v>
      </c>
      <c r="I40" s="3" t="s">
        <v>808</v>
      </c>
      <c r="J40" s="3" t="s">
        <v>5</v>
      </c>
      <c r="K40" s="3" t="s">
        <v>810</v>
      </c>
      <c r="L40" s="3" t="s">
        <v>811</v>
      </c>
      <c r="M40" s="3" t="s">
        <v>8</v>
      </c>
      <c r="N40" s="3">
        <v>71300</v>
      </c>
      <c r="O40" s="3" t="s">
        <v>221</v>
      </c>
      <c r="P40" s="3" t="s">
        <v>222</v>
      </c>
      <c r="Q40" s="3" t="s">
        <v>222</v>
      </c>
      <c r="R40" s="3" t="s">
        <v>222</v>
      </c>
      <c r="S40" s="3" t="s">
        <v>222</v>
      </c>
      <c r="T40" s="3" t="s">
        <v>243</v>
      </c>
      <c r="U40" s="3" t="s">
        <v>243</v>
      </c>
      <c r="V40" s="3" t="s">
        <v>812</v>
      </c>
      <c r="W40" s="3">
        <v>603911527</v>
      </c>
      <c r="X40" s="3">
        <v>670100</v>
      </c>
      <c r="Y40" s="3">
        <v>2201921331</v>
      </c>
      <c r="Z40" s="3">
        <v>6210</v>
      </c>
      <c r="AA40" s="3" t="s">
        <v>46</v>
      </c>
      <c r="AB40" s="8"/>
      <c r="AC40" s="8" t="s">
        <v>16</v>
      </c>
      <c r="AD40" s="8" t="s">
        <v>813</v>
      </c>
      <c r="AE40" s="8">
        <v>12</v>
      </c>
      <c r="AF40" s="8" t="s">
        <v>814</v>
      </c>
      <c r="AG40" s="8" t="s">
        <v>19</v>
      </c>
      <c r="AH40" s="10">
        <v>40000</v>
      </c>
      <c r="AI40" s="8">
        <v>40000</v>
      </c>
      <c r="AJ40" s="3" t="s">
        <v>815</v>
      </c>
      <c r="AK40" s="3"/>
      <c r="AL40" s="3" t="s">
        <v>3</v>
      </c>
      <c r="AM40" s="3" t="s">
        <v>3</v>
      </c>
      <c r="AN40" s="3" t="s">
        <v>3</v>
      </c>
      <c r="AO40" s="3" t="s">
        <v>3</v>
      </c>
      <c r="AP40" s="3"/>
      <c r="AQ40" s="3"/>
      <c r="AR40" s="3"/>
      <c r="AS40" s="3" t="s">
        <v>816</v>
      </c>
      <c r="AT40" s="3" t="s">
        <v>817</v>
      </c>
      <c r="AU40" s="3" t="s">
        <v>3</v>
      </c>
      <c r="AV40" s="3" t="s">
        <v>818</v>
      </c>
      <c r="AW40" s="3" t="s">
        <v>810</v>
      </c>
      <c r="AX40" s="3" t="s">
        <v>819</v>
      </c>
      <c r="AY40" s="3" t="s">
        <v>8</v>
      </c>
      <c r="AZ40" s="3" t="s">
        <v>820</v>
      </c>
      <c r="BA40" s="3" t="s">
        <v>27</v>
      </c>
      <c r="BB40" s="3" t="s">
        <v>28</v>
      </c>
      <c r="BC40" s="3" t="s">
        <v>821</v>
      </c>
      <c r="BD40" s="3" t="s">
        <v>3</v>
      </c>
      <c r="BE40" s="3" t="s">
        <v>822</v>
      </c>
      <c r="BF40" s="3" t="s">
        <v>823</v>
      </c>
      <c r="BG40" s="3" t="s">
        <v>32</v>
      </c>
      <c r="BH40" s="4">
        <v>43955.756712962961</v>
      </c>
      <c r="BI40" s="4">
        <v>43959.923958333333</v>
      </c>
      <c r="BJ40" s="3" t="s">
        <v>3</v>
      </c>
      <c r="BK40" s="3" t="s">
        <v>32</v>
      </c>
      <c r="BL40" s="3">
        <v>0</v>
      </c>
      <c r="BM40" s="3" t="s">
        <v>3</v>
      </c>
      <c r="BN40" s="3">
        <v>13656</v>
      </c>
      <c r="BO40" s="3" t="s">
        <v>824</v>
      </c>
      <c r="BP40" s="18"/>
      <c r="BQ40" s="2"/>
    </row>
    <row r="41" spans="1:69" ht="80.099999999999994" customHeight="1" x14ac:dyDescent="0.25">
      <c r="A41" s="33" t="s">
        <v>69</v>
      </c>
      <c r="B41" s="33" t="s">
        <v>3</v>
      </c>
      <c r="C41" s="33">
        <v>24946687</v>
      </c>
      <c r="D41" s="17">
        <v>100678</v>
      </c>
      <c r="E41" s="3" t="s">
        <v>825</v>
      </c>
      <c r="F41" s="3"/>
      <c r="G41" s="3" t="s">
        <v>3</v>
      </c>
      <c r="H41" s="15" t="s">
        <v>827</v>
      </c>
      <c r="I41" s="3" t="s">
        <v>826</v>
      </c>
      <c r="J41" s="3" t="s">
        <v>5</v>
      </c>
      <c r="K41" s="3" t="s">
        <v>828</v>
      </c>
      <c r="L41" s="3" t="s">
        <v>829</v>
      </c>
      <c r="M41" s="3" t="s">
        <v>8</v>
      </c>
      <c r="N41" s="3">
        <v>70200</v>
      </c>
      <c r="O41" s="3" t="s">
        <v>830</v>
      </c>
      <c r="P41" s="3" t="s">
        <v>828</v>
      </c>
      <c r="Q41" s="3" t="s">
        <v>829</v>
      </c>
      <c r="R41" s="3" t="s">
        <v>8</v>
      </c>
      <c r="S41" s="3" t="s">
        <v>12</v>
      </c>
      <c r="T41" s="3" t="s">
        <v>103</v>
      </c>
      <c r="U41" s="3" t="s">
        <v>103</v>
      </c>
      <c r="V41" s="3" t="s">
        <v>831</v>
      </c>
      <c r="W41" s="3">
        <v>604515291</v>
      </c>
      <c r="X41" s="3">
        <v>107</v>
      </c>
      <c r="Y41" s="3">
        <v>6212980247</v>
      </c>
      <c r="Z41" s="3">
        <v>100</v>
      </c>
      <c r="AA41" s="3" t="s">
        <v>15</v>
      </c>
      <c r="AB41" s="8">
        <v>13500</v>
      </c>
      <c r="AC41" s="8" t="s">
        <v>16</v>
      </c>
      <c r="AD41" s="8" t="s">
        <v>832</v>
      </c>
      <c r="AE41" s="8">
        <v>12</v>
      </c>
      <c r="AF41" s="8" t="s">
        <v>833</v>
      </c>
      <c r="AG41" s="8" t="s">
        <v>19</v>
      </c>
      <c r="AH41" s="10">
        <v>40000</v>
      </c>
      <c r="AI41" s="8">
        <v>26500</v>
      </c>
      <c r="AJ41" s="3" t="s">
        <v>834</v>
      </c>
      <c r="AK41" s="3"/>
      <c r="AL41" s="3" t="s">
        <v>3</v>
      </c>
      <c r="AM41" s="3" t="s">
        <v>3</v>
      </c>
      <c r="AN41" s="3" t="s">
        <v>3</v>
      </c>
      <c r="AO41" s="3" t="s">
        <v>3</v>
      </c>
      <c r="AP41" s="3"/>
      <c r="AQ41" s="3"/>
      <c r="AR41" s="3"/>
      <c r="AS41" s="3" t="s">
        <v>835</v>
      </c>
      <c r="AT41" s="3" t="s">
        <v>836</v>
      </c>
      <c r="AU41" s="3" t="s">
        <v>3</v>
      </c>
      <c r="AV41" s="3" t="s">
        <v>837</v>
      </c>
      <c r="AW41" s="3" t="s">
        <v>838</v>
      </c>
      <c r="AX41" s="3" t="s">
        <v>829</v>
      </c>
      <c r="AY41" s="3" t="s">
        <v>839</v>
      </c>
      <c r="AZ41" s="3" t="s">
        <v>62</v>
      </c>
      <c r="BA41" s="3" t="s">
        <v>27</v>
      </c>
      <c r="BB41" s="3" t="s">
        <v>28</v>
      </c>
      <c r="BC41" s="3" t="s">
        <v>840</v>
      </c>
      <c r="BD41" s="3" t="s">
        <v>3</v>
      </c>
      <c r="BE41" s="3" t="s">
        <v>841</v>
      </c>
      <c r="BF41" s="3" t="s">
        <v>842</v>
      </c>
      <c r="BG41" s="3" t="s">
        <v>32</v>
      </c>
      <c r="BH41" s="4">
        <v>43955.791643518518</v>
      </c>
      <c r="BI41" s="4">
        <v>43959.767685185187</v>
      </c>
      <c r="BJ41" s="3" t="s">
        <v>3</v>
      </c>
      <c r="BK41" s="3" t="s">
        <v>32</v>
      </c>
      <c r="BL41" s="3">
        <v>0</v>
      </c>
      <c r="BM41" s="3" t="s">
        <v>3</v>
      </c>
      <c r="BN41" s="3">
        <v>13680</v>
      </c>
      <c r="BO41" s="3" t="s">
        <v>843</v>
      </c>
      <c r="BP41" s="18"/>
      <c r="BQ41" s="2"/>
    </row>
    <row r="42" spans="1:69" ht="80.099999999999994" customHeight="1" x14ac:dyDescent="0.25">
      <c r="A42" s="33" t="s">
        <v>69</v>
      </c>
      <c r="B42" s="33" t="s">
        <v>3</v>
      </c>
      <c r="C42" s="33">
        <v>72901493</v>
      </c>
      <c r="D42" s="17">
        <v>100680</v>
      </c>
      <c r="E42" s="3" t="s">
        <v>844</v>
      </c>
      <c r="F42" s="3"/>
      <c r="G42" s="3" t="s">
        <v>3</v>
      </c>
      <c r="H42" s="15" t="s">
        <v>846</v>
      </c>
      <c r="I42" s="3" t="s">
        <v>845</v>
      </c>
      <c r="J42" s="3" t="s">
        <v>5</v>
      </c>
      <c r="K42" s="3" t="s">
        <v>847</v>
      </c>
      <c r="L42" s="3" t="s">
        <v>848</v>
      </c>
      <c r="M42" s="3" t="s">
        <v>8</v>
      </c>
      <c r="N42" s="3">
        <v>70300</v>
      </c>
      <c r="O42" s="3" t="s">
        <v>849</v>
      </c>
      <c r="P42" s="3" t="s">
        <v>847</v>
      </c>
      <c r="Q42" s="3" t="s">
        <v>848</v>
      </c>
      <c r="R42" s="3" t="s">
        <v>8</v>
      </c>
      <c r="S42" s="3" t="s">
        <v>482</v>
      </c>
      <c r="T42" s="3" t="s">
        <v>103</v>
      </c>
      <c r="U42" s="3" t="s">
        <v>103</v>
      </c>
      <c r="V42" s="3" t="s">
        <v>850</v>
      </c>
      <c r="W42" s="3">
        <v>776494778</v>
      </c>
      <c r="X42" s="3"/>
      <c r="Y42" s="3">
        <v>2604902063</v>
      </c>
      <c r="Z42" s="3">
        <v>800</v>
      </c>
      <c r="AA42" s="3" t="s">
        <v>15</v>
      </c>
      <c r="AB42" s="8">
        <v>20000</v>
      </c>
      <c r="AC42" s="8" t="s">
        <v>47</v>
      </c>
      <c r="AD42" s="8" t="s">
        <v>851</v>
      </c>
      <c r="AE42" s="8">
        <v>12</v>
      </c>
      <c r="AF42" s="8" t="s">
        <v>852</v>
      </c>
      <c r="AG42" s="8" t="s">
        <v>19</v>
      </c>
      <c r="AH42" s="10">
        <v>40000</v>
      </c>
      <c r="AI42" s="8">
        <v>20000</v>
      </c>
      <c r="AJ42" s="3" t="s">
        <v>853</v>
      </c>
      <c r="AK42" s="3"/>
      <c r="AL42" s="3" t="s">
        <v>3</v>
      </c>
      <c r="AM42" s="3" t="s">
        <v>3</v>
      </c>
      <c r="AN42" s="3" t="s">
        <v>3</v>
      </c>
      <c r="AO42" s="3" t="s">
        <v>3</v>
      </c>
      <c r="AP42" s="3"/>
      <c r="AQ42" s="3"/>
      <c r="AR42" s="3"/>
      <c r="AS42" s="3" t="s">
        <v>854</v>
      </c>
      <c r="AT42" s="3" t="s">
        <v>855</v>
      </c>
      <c r="AU42" s="3" t="s">
        <v>3</v>
      </c>
      <c r="AV42" s="3" t="s">
        <v>856</v>
      </c>
      <c r="AW42" s="3" t="s">
        <v>847</v>
      </c>
      <c r="AX42" s="3" t="s">
        <v>857</v>
      </c>
      <c r="AY42" s="3" t="s">
        <v>858</v>
      </c>
      <c r="AZ42" s="3" t="s">
        <v>859</v>
      </c>
      <c r="BA42" s="3" t="s">
        <v>27</v>
      </c>
      <c r="BB42" s="3" t="s">
        <v>28</v>
      </c>
      <c r="BC42" s="3" t="s">
        <v>860</v>
      </c>
      <c r="BD42" s="3" t="s">
        <v>3</v>
      </c>
      <c r="BE42" s="3" t="s">
        <v>861</v>
      </c>
      <c r="BF42" s="3" t="s">
        <v>862</v>
      </c>
      <c r="BG42" s="3" t="s">
        <v>32</v>
      </c>
      <c r="BH42" s="4">
        <v>43955.797997685186</v>
      </c>
      <c r="BI42" s="4">
        <v>43959.811874999999</v>
      </c>
      <c r="BJ42" s="3" t="s">
        <v>3</v>
      </c>
      <c r="BK42" s="3" t="s">
        <v>32</v>
      </c>
      <c r="BL42" s="3">
        <v>0</v>
      </c>
      <c r="BM42" s="3" t="s">
        <v>3</v>
      </c>
      <c r="BN42" s="3">
        <v>13684</v>
      </c>
      <c r="BO42" s="3" t="s">
        <v>863</v>
      </c>
      <c r="BP42" s="18"/>
      <c r="BQ42" s="2"/>
    </row>
    <row r="43" spans="1:69" ht="80.099999999999994" customHeight="1" x14ac:dyDescent="0.25">
      <c r="A43" s="33" t="s">
        <v>69</v>
      </c>
      <c r="B43" s="33" t="s">
        <v>3</v>
      </c>
      <c r="C43" s="33">
        <v>54808653</v>
      </c>
      <c r="D43" s="17">
        <v>100709</v>
      </c>
      <c r="E43" s="3" t="s">
        <v>864</v>
      </c>
      <c r="F43" s="3"/>
      <c r="G43" s="3" t="s">
        <v>3</v>
      </c>
      <c r="H43" s="15" t="s">
        <v>866</v>
      </c>
      <c r="I43" s="3" t="s">
        <v>865</v>
      </c>
      <c r="J43" s="3" t="s">
        <v>37</v>
      </c>
      <c r="K43" s="3" t="s">
        <v>867</v>
      </c>
      <c r="L43" s="3" t="s">
        <v>868</v>
      </c>
      <c r="M43" s="3" t="s">
        <v>8</v>
      </c>
      <c r="N43" s="3">
        <v>70200</v>
      </c>
      <c r="O43" s="3" t="s">
        <v>221</v>
      </c>
      <c r="P43" s="3" t="s">
        <v>222</v>
      </c>
      <c r="Q43" s="3" t="s">
        <v>222</v>
      </c>
      <c r="R43" s="3" t="s">
        <v>222</v>
      </c>
      <c r="S43" s="3" t="s">
        <v>222</v>
      </c>
      <c r="T43" s="3" t="s">
        <v>103</v>
      </c>
      <c r="U43" s="3" t="s">
        <v>103</v>
      </c>
      <c r="V43" s="3" t="s">
        <v>869</v>
      </c>
      <c r="W43" s="3">
        <v>737579303</v>
      </c>
      <c r="X43" s="3"/>
      <c r="Y43" s="3">
        <v>4627904319</v>
      </c>
      <c r="Z43" s="3">
        <v>800</v>
      </c>
      <c r="AA43" s="3" t="s">
        <v>46</v>
      </c>
      <c r="AB43" s="8"/>
      <c r="AC43" s="8" t="s">
        <v>16</v>
      </c>
      <c r="AD43" s="8" t="s">
        <v>870</v>
      </c>
      <c r="AE43" s="8">
        <v>12</v>
      </c>
      <c r="AF43" s="8" t="s">
        <v>871</v>
      </c>
      <c r="AG43" s="8" t="s">
        <v>19</v>
      </c>
      <c r="AH43" s="10">
        <v>40000</v>
      </c>
      <c r="AI43" s="8">
        <v>40000</v>
      </c>
      <c r="AJ43" s="3" t="s">
        <v>872</v>
      </c>
      <c r="AK43" s="3"/>
      <c r="AL43" s="3" t="s">
        <v>3</v>
      </c>
      <c r="AM43" s="3" t="s">
        <v>3</v>
      </c>
      <c r="AN43" s="3" t="s">
        <v>3</v>
      </c>
      <c r="AO43" s="3" t="s">
        <v>3</v>
      </c>
      <c r="AP43" s="3"/>
      <c r="AQ43" s="3"/>
      <c r="AR43" s="3"/>
      <c r="AS43" s="3" t="s">
        <v>529</v>
      </c>
      <c r="AT43" s="3" t="s">
        <v>873</v>
      </c>
      <c r="AU43" s="3" t="s">
        <v>58</v>
      </c>
      <c r="AV43" s="3" t="s">
        <v>874</v>
      </c>
      <c r="AW43" s="3" t="s">
        <v>875</v>
      </c>
      <c r="AX43" s="3" t="s">
        <v>876</v>
      </c>
      <c r="AY43" s="3" t="s">
        <v>8</v>
      </c>
      <c r="AZ43" s="3" t="s">
        <v>111</v>
      </c>
      <c r="BA43" s="3" t="s">
        <v>27</v>
      </c>
      <c r="BB43" s="3" t="s">
        <v>28</v>
      </c>
      <c r="BC43" s="3" t="s">
        <v>877</v>
      </c>
      <c r="BD43" s="3" t="s">
        <v>3</v>
      </c>
      <c r="BE43" s="3" t="s">
        <v>878</v>
      </c>
      <c r="BF43" s="3" t="s">
        <v>879</v>
      </c>
      <c r="BG43" s="3" t="s">
        <v>880</v>
      </c>
      <c r="BH43" s="4">
        <v>43955.882673611108</v>
      </c>
      <c r="BI43" s="4">
        <v>43958.466979166667</v>
      </c>
      <c r="BJ43" s="3" t="s">
        <v>3</v>
      </c>
      <c r="BK43" s="3" t="s">
        <v>880</v>
      </c>
      <c r="BL43" s="3">
        <v>0</v>
      </c>
      <c r="BM43" s="3" t="s">
        <v>3</v>
      </c>
      <c r="BN43" s="3">
        <v>13743</v>
      </c>
      <c r="BO43" s="3" t="s">
        <v>881</v>
      </c>
      <c r="BP43" s="18"/>
      <c r="BQ43" s="2"/>
    </row>
    <row r="44" spans="1:69" ht="80.099999999999994" customHeight="1" x14ac:dyDescent="0.25">
      <c r="A44" s="33" t="s">
        <v>69</v>
      </c>
      <c r="B44" s="33" t="s">
        <v>3</v>
      </c>
      <c r="C44" s="33">
        <v>54746280</v>
      </c>
      <c r="D44" s="17">
        <v>100711</v>
      </c>
      <c r="E44" s="3" t="s">
        <v>882</v>
      </c>
      <c r="F44" s="3"/>
      <c r="G44" s="3" t="s">
        <v>3</v>
      </c>
      <c r="H44" s="15" t="s">
        <v>884</v>
      </c>
      <c r="I44" s="3" t="s">
        <v>883</v>
      </c>
      <c r="J44" s="3" t="s">
        <v>37</v>
      </c>
      <c r="K44" s="3" t="s">
        <v>885</v>
      </c>
      <c r="L44" s="3" t="s">
        <v>886</v>
      </c>
      <c r="M44" s="3" t="s">
        <v>378</v>
      </c>
      <c r="N44" s="3">
        <v>10000</v>
      </c>
      <c r="O44" s="3" t="s">
        <v>887</v>
      </c>
      <c r="P44" s="3" t="s">
        <v>888</v>
      </c>
      <c r="Q44" s="3" t="s">
        <v>889</v>
      </c>
      <c r="R44" s="3" t="s">
        <v>8</v>
      </c>
      <c r="S44" s="3" t="s">
        <v>102</v>
      </c>
      <c r="T44" s="3" t="s">
        <v>124</v>
      </c>
      <c r="U44" s="3" t="s">
        <v>124</v>
      </c>
      <c r="V44" s="3" t="s">
        <v>890</v>
      </c>
      <c r="W44" s="3">
        <v>777887448</v>
      </c>
      <c r="X44" s="3"/>
      <c r="Y44" s="3">
        <v>1205199708</v>
      </c>
      <c r="Z44" s="3">
        <v>5500</v>
      </c>
      <c r="AA44" s="3" t="s">
        <v>15</v>
      </c>
      <c r="AB44" s="8">
        <v>20000</v>
      </c>
      <c r="AC44" s="8" t="s">
        <v>16</v>
      </c>
      <c r="AD44" s="8" t="s">
        <v>891</v>
      </c>
      <c r="AE44" s="8">
        <v>12</v>
      </c>
      <c r="AF44" s="8" t="s">
        <v>892</v>
      </c>
      <c r="AG44" s="8" t="s">
        <v>19</v>
      </c>
      <c r="AH44" s="10">
        <v>40000</v>
      </c>
      <c r="AI44" s="8">
        <v>20000</v>
      </c>
      <c r="AJ44" s="3" t="s">
        <v>893</v>
      </c>
      <c r="AK44" s="3"/>
      <c r="AL44" s="3" t="s">
        <v>3</v>
      </c>
      <c r="AM44" s="3" t="s">
        <v>3</v>
      </c>
      <c r="AN44" s="3" t="s">
        <v>3</v>
      </c>
      <c r="AO44" s="3" t="s">
        <v>3</v>
      </c>
      <c r="AP44" s="3"/>
      <c r="AQ44" s="3"/>
      <c r="AR44" s="3"/>
      <c r="AS44" s="3" t="s">
        <v>894</v>
      </c>
      <c r="AT44" s="3" t="s">
        <v>895</v>
      </c>
      <c r="AU44" s="3" t="s">
        <v>58</v>
      </c>
      <c r="AV44" s="3" t="s">
        <v>896</v>
      </c>
      <c r="AW44" s="3" t="s">
        <v>897</v>
      </c>
      <c r="AX44" s="3" t="s">
        <v>898</v>
      </c>
      <c r="AY44" s="3" t="s">
        <v>8</v>
      </c>
      <c r="AZ44" s="3" t="s">
        <v>641</v>
      </c>
      <c r="BA44" s="3" t="s">
        <v>27</v>
      </c>
      <c r="BB44" s="3" t="s">
        <v>28</v>
      </c>
      <c r="BC44" s="3" t="s">
        <v>899</v>
      </c>
      <c r="BD44" s="3" t="s">
        <v>3</v>
      </c>
      <c r="BE44" s="3" t="s">
        <v>900</v>
      </c>
      <c r="BF44" s="3" t="s">
        <v>901</v>
      </c>
      <c r="BG44" s="3" t="s">
        <v>880</v>
      </c>
      <c r="BH44" s="4">
        <v>43955.886296296296</v>
      </c>
      <c r="BI44" s="4">
        <v>43959.415752314817</v>
      </c>
      <c r="BJ44" s="3" t="s">
        <v>3</v>
      </c>
      <c r="BK44" s="3" t="s">
        <v>880</v>
      </c>
      <c r="BL44" s="3">
        <v>0</v>
      </c>
      <c r="BM44" s="3" t="s">
        <v>3</v>
      </c>
      <c r="BN44" s="3">
        <v>13747</v>
      </c>
      <c r="BO44" s="3" t="s">
        <v>902</v>
      </c>
      <c r="BP44" s="18"/>
      <c r="BQ44" s="2"/>
    </row>
    <row r="45" spans="1:69" ht="80.099999999999994" customHeight="1" x14ac:dyDescent="0.25">
      <c r="A45" s="33" t="s">
        <v>69</v>
      </c>
      <c r="B45" s="33" t="s">
        <v>3</v>
      </c>
      <c r="C45" s="33">
        <v>50677059</v>
      </c>
      <c r="D45" s="17">
        <v>100749</v>
      </c>
      <c r="E45" s="3" t="s">
        <v>903</v>
      </c>
      <c r="F45" s="3"/>
      <c r="G45" s="3" t="s">
        <v>3</v>
      </c>
      <c r="H45" s="15" t="s">
        <v>905</v>
      </c>
      <c r="I45" s="3" t="s">
        <v>904</v>
      </c>
      <c r="J45" s="3" t="s">
        <v>5</v>
      </c>
      <c r="K45" s="3" t="s">
        <v>906</v>
      </c>
      <c r="L45" s="3" t="s">
        <v>907</v>
      </c>
      <c r="M45" s="3" t="s">
        <v>209</v>
      </c>
      <c r="N45" s="3">
        <v>74285</v>
      </c>
      <c r="O45" s="3" t="s">
        <v>40</v>
      </c>
      <c r="P45" s="3" t="s">
        <v>906</v>
      </c>
      <c r="Q45" s="3" t="s">
        <v>907</v>
      </c>
      <c r="R45" s="3" t="s">
        <v>209</v>
      </c>
      <c r="S45" s="3" t="s">
        <v>908</v>
      </c>
      <c r="T45" s="3" t="s">
        <v>103</v>
      </c>
      <c r="U45" s="3" t="s">
        <v>103</v>
      </c>
      <c r="V45" s="3" t="s">
        <v>909</v>
      </c>
      <c r="W45" s="3">
        <v>607445650</v>
      </c>
      <c r="X45" s="3">
        <v>43</v>
      </c>
      <c r="Y45" s="3">
        <v>3543020247</v>
      </c>
      <c r="Z45" s="3">
        <v>100</v>
      </c>
      <c r="AA45" s="3" t="s">
        <v>15</v>
      </c>
      <c r="AB45" s="8">
        <v>12600</v>
      </c>
      <c r="AC45" s="8" t="s">
        <v>16</v>
      </c>
      <c r="AD45" s="8" t="s">
        <v>910</v>
      </c>
      <c r="AE45" s="8">
        <v>12</v>
      </c>
      <c r="AF45" s="8" t="s">
        <v>911</v>
      </c>
      <c r="AG45" s="8" t="s">
        <v>19</v>
      </c>
      <c r="AH45" s="10">
        <v>40000</v>
      </c>
      <c r="AI45" s="8">
        <v>27400</v>
      </c>
      <c r="AJ45" s="3" t="s">
        <v>912</v>
      </c>
      <c r="AK45" s="3"/>
      <c r="AL45" s="3" t="s">
        <v>3</v>
      </c>
      <c r="AM45" s="3" t="s">
        <v>3</v>
      </c>
      <c r="AN45" s="3" t="s">
        <v>3</v>
      </c>
      <c r="AO45" s="3" t="s">
        <v>3</v>
      </c>
      <c r="AP45" s="3"/>
      <c r="AQ45" s="3"/>
      <c r="AR45" s="3"/>
      <c r="AS45" s="3" t="s">
        <v>913</v>
      </c>
      <c r="AT45" s="3" t="s">
        <v>914</v>
      </c>
      <c r="AU45" s="3" t="s">
        <v>3</v>
      </c>
      <c r="AV45" s="3" t="s">
        <v>915</v>
      </c>
      <c r="AW45" s="3" t="s">
        <v>906</v>
      </c>
      <c r="AX45" s="3" t="s">
        <v>907</v>
      </c>
      <c r="AY45" s="3" t="s">
        <v>209</v>
      </c>
      <c r="AZ45" s="3" t="s">
        <v>210</v>
      </c>
      <c r="BA45" s="3" t="s">
        <v>27</v>
      </c>
      <c r="BB45" s="3" t="s">
        <v>28</v>
      </c>
      <c r="BC45" s="3" t="s">
        <v>916</v>
      </c>
      <c r="BD45" s="3" t="s">
        <v>3</v>
      </c>
      <c r="BE45" s="3" t="s">
        <v>917</v>
      </c>
      <c r="BF45" s="3" t="s">
        <v>918</v>
      </c>
      <c r="BG45" s="3" t="s">
        <v>880</v>
      </c>
      <c r="BH45" s="4">
        <v>43956.392627314817</v>
      </c>
      <c r="BI45" s="4">
        <v>43959.447592592594</v>
      </c>
      <c r="BJ45" s="3" t="s">
        <v>3</v>
      </c>
      <c r="BK45" s="3" t="s">
        <v>880</v>
      </c>
      <c r="BL45" s="3">
        <v>0</v>
      </c>
      <c r="BM45" s="3" t="s">
        <v>3</v>
      </c>
      <c r="BN45" s="3">
        <v>13824</v>
      </c>
      <c r="BO45" s="3" t="s">
        <v>919</v>
      </c>
      <c r="BP45" s="18"/>
      <c r="BQ45" s="2"/>
    </row>
    <row r="46" spans="1:69" ht="80.099999999999994" customHeight="1" x14ac:dyDescent="0.25">
      <c r="A46" s="33" t="s">
        <v>69</v>
      </c>
      <c r="B46" s="33" t="s">
        <v>3</v>
      </c>
      <c r="C46" s="33">
        <v>29290988</v>
      </c>
      <c r="D46" s="17">
        <v>100766</v>
      </c>
      <c r="E46" s="3" t="s">
        <v>920</v>
      </c>
      <c r="F46" s="3"/>
      <c r="G46" s="3" t="s">
        <v>3</v>
      </c>
      <c r="H46" s="15" t="s">
        <v>922</v>
      </c>
      <c r="I46" s="3" t="s">
        <v>921</v>
      </c>
      <c r="J46" s="3" t="s">
        <v>5</v>
      </c>
      <c r="K46" s="3" t="s">
        <v>659</v>
      </c>
      <c r="L46" s="3" t="s">
        <v>923</v>
      </c>
      <c r="M46" s="3" t="s">
        <v>8</v>
      </c>
      <c r="N46" s="3">
        <v>70800</v>
      </c>
      <c r="O46" s="3" t="s">
        <v>924</v>
      </c>
      <c r="P46" s="3" t="s">
        <v>659</v>
      </c>
      <c r="Q46" s="3" t="s">
        <v>923</v>
      </c>
      <c r="R46" s="3" t="s">
        <v>8</v>
      </c>
      <c r="S46" s="3" t="s">
        <v>43</v>
      </c>
      <c r="T46" s="3" t="s">
        <v>103</v>
      </c>
      <c r="U46" s="3" t="s">
        <v>103</v>
      </c>
      <c r="V46" s="3" t="s">
        <v>925</v>
      </c>
      <c r="W46" s="3">
        <v>604372673</v>
      </c>
      <c r="X46" s="3"/>
      <c r="Y46" s="3">
        <v>226609193</v>
      </c>
      <c r="Z46" s="3">
        <v>600</v>
      </c>
      <c r="AA46" s="3" t="s">
        <v>15</v>
      </c>
      <c r="AB46" s="8">
        <v>19021</v>
      </c>
      <c r="AC46" s="8" t="s">
        <v>16</v>
      </c>
      <c r="AD46" s="8" t="s">
        <v>926</v>
      </c>
      <c r="AE46" s="8">
        <v>12</v>
      </c>
      <c r="AF46" s="8" t="s">
        <v>927</v>
      </c>
      <c r="AG46" s="8" t="s">
        <v>19</v>
      </c>
      <c r="AH46" s="10">
        <v>40000</v>
      </c>
      <c r="AI46" s="8">
        <v>20979</v>
      </c>
      <c r="AJ46" s="3" t="s">
        <v>928</v>
      </c>
      <c r="AK46" s="3"/>
      <c r="AL46" s="3" t="s">
        <v>3</v>
      </c>
      <c r="AM46" s="3" t="s">
        <v>3</v>
      </c>
      <c r="AN46" s="3" t="s">
        <v>3</v>
      </c>
      <c r="AO46" s="3" t="s">
        <v>3</v>
      </c>
      <c r="AP46" s="3"/>
      <c r="AQ46" s="3"/>
      <c r="AR46" s="3"/>
      <c r="AS46" s="3" t="s">
        <v>929</v>
      </c>
      <c r="AT46" s="3" t="s">
        <v>930</v>
      </c>
      <c r="AU46" s="3" t="s">
        <v>3</v>
      </c>
      <c r="AV46" s="3" t="s">
        <v>931</v>
      </c>
      <c r="AW46" s="3" t="s">
        <v>659</v>
      </c>
      <c r="AX46" s="3" t="s">
        <v>923</v>
      </c>
      <c r="AY46" s="3" t="s">
        <v>8</v>
      </c>
      <c r="AZ46" s="3" t="s">
        <v>274</v>
      </c>
      <c r="BA46" s="3" t="s">
        <v>27</v>
      </c>
      <c r="BB46" s="3" t="s">
        <v>28</v>
      </c>
      <c r="BC46" s="3" t="s">
        <v>932</v>
      </c>
      <c r="BD46" s="3" t="s">
        <v>3</v>
      </c>
      <c r="BE46" s="3" t="s">
        <v>933</v>
      </c>
      <c r="BF46" s="3" t="s">
        <v>934</v>
      </c>
      <c r="BG46" s="3" t="s">
        <v>880</v>
      </c>
      <c r="BH46" s="4">
        <v>43956.43513888889</v>
      </c>
      <c r="BI46" s="4">
        <v>43960.367905092593</v>
      </c>
      <c r="BJ46" s="3" t="s">
        <v>3</v>
      </c>
      <c r="BK46" s="3" t="s">
        <v>880</v>
      </c>
      <c r="BL46" s="3">
        <v>0</v>
      </c>
      <c r="BM46" s="3" t="s">
        <v>3</v>
      </c>
      <c r="BN46" s="3">
        <v>13858</v>
      </c>
      <c r="BO46" s="3" t="s">
        <v>935</v>
      </c>
      <c r="BP46" s="18"/>
      <c r="BQ46" s="2"/>
    </row>
    <row r="47" spans="1:69" ht="80.099999999999994" customHeight="1" x14ac:dyDescent="0.25">
      <c r="A47" s="33" t="s">
        <v>69</v>
      </c>
      <c r="B47" s="33" t="s">
        <v>3</v>
      </c>
      <c r="C47" s="33">
        <v>12753592</v>
      </c>
      <c r="D47" s="17">
        <v>100793</v>
      </c>
      <c r="E47" s="3" t="s">
        <v>936</v>
      </c>
      <c r="F47" s="3"/>
      <c r="G47" s="3" t="s">
        <v>3</v>
      </c>
      <c r="H47" s="15" t="s">
        <v>938</v>
      </c>
      <c r="I47" s="3" t="s">
        <v>937</v>
      </c>
      <c r="J47" s="3" t="s">
        <v>37</v>
      </c>
      <c r="K47" s="3" t="s">
        <v>939</v>
      </c>
      <c r="L47" s="3" t="s">
        <v>940</v>
      </c>
      <c r="M47" s="3" t="s">
        <v>8</v>
      </c>
      <c r="N47" s="3">
        <v>72300</v>
      </c>
      <c r="O47" s="3" t="s">
        <v>941</v>
      </c>
      <c r="P47" s="3" t="s">
        <v>939</v>
      </c>
      <c r="Q47" s="3" t="s">
        <v>940</v>
      </c>
      <c r="R47" s="3" t="s">
        <v>8</v>
      </c>
      <c r="S47" s="3" t="s">
        <v>318</v>
      </c>
      <c r="T47" s="3" t="s">
        <v>462</v>
      </c>
      <c r="U47" s="3" t="s">
        <v>462</v>
      </c>
      <c r="V47" s="3" t="s">
        <v>942</v>
      </c>
      <c r="W47" s="3">
        <v>603719728</v>
      </c>
      <c r="X47" s="3">
        <v>35</v>
      </c>
      <c r="Y47" s="3">
        <v>9306000207</v>
      </c>
      <c r="Z47" s="3">
        <v>100</v>
      </c>
      <c r="AA47" s="3" t="s">
        <v>46</v>
      </c>
      <c r="AB47" s="8"/>
      <c r="AC47" s="8" t="s">
        <v>16</v>
      </c>
      <c r="AD47" s="8" t="s">
        <v>943</v>
      </c>
      <c r="AE47" s="8">
        <v>12</v>
      </c>
      <c r="AF47" s="8" t="s">
        <v>944</v>
      </c>
      <c r="AG47" s="8" t="s">
        <v>19</v>
      </c>
      <c r="AH47" s="10">
        <v>40000</v>
      </c>
      <c r="AI47" s="8">
        <v>40000</v>
      </c>
      <c r="AJ47" s="3" t="s">
        <v>945</v>
      </c>
      <c r="AK47" s="3"/>
      <c r="AL47" s="3" t="s">
        <v>3</v>
      </c>
      <c r="AM47" s="3" t="s">
        <v>3</v>
      </c>
      <c r="AN47" s="3" t="s">
        <v>3</v>
      </c>
      <c r="AO47" s="3" t="s">
        <v>3</v>
      </c>
      <c r="AP47" s="3"/>
      <c r="AQ47" s="3"/>
      <c r="AR47" s="3"/>
      <c r="AS47" s="3" t="s">
        <v>324</v>
      </c>
      <c r="AT47" s="3" t="s">
        <v>946</v>
      </c>
      <c r="AU47" s="3" t="s">
        <v>58</v>
      </c>
      <c r="AV47" s="3" t="s">
        <v>947</v>
      </c>
      <c r="AW47" s="3" t="s">
        <v>610</v>
      </c>
      <c r="AX47" s="3" t="s">
        <v>948</v>
      </c>
      <c r="AY47" s="3" t="s">
        <v>265</v>
      </c>
      <c r="AZ47" s="3" t="s">
        <v>274</v>
      </c>
      <c r="BA47" s="3" t="s">
        <v>27</v>
      </c>
      <c r="BB47" s="3" t="s">
        <v>28</v>
      </c>
      <c r="BC47" s="3" t="s">
        <v>949</v>
      </c>
      <c r="BD47" s="3" t="s">
        <v>3</v>
      </c>
      <c r="BE47" s="3" t="s">
        <v>950</v>
      </c>
      <c r="BF47" s="3" t="s">
        <v>951</v>
      </c>
      <c r="BG47" s="3" t="s">
        <v>880</v>
      </c>
      <c r="BH47" s="4">
        <v>43956.534699074073</v>
      </c>
      <c r="BI47" s="4">
        <v>43960.548692129632</v>
      </c>
      <c r="BJ47" s="3" t="s">
        <v>3</v>
      </c>
      <c r="BK47" s="3" t="s">
        <v>880</v>
      </c>
      <c r="BL47" s="3">
        <v>0</v>
      </c>
      <c r="BM47" s="3" t="s">
        <v>3</v>
      </c>
      <c r="BN47" s="3">
        <v>13913</v>
      </c>
      <c r="BO47" s="3" t="s">
        <v>952</v>
      </c>
      <c r="BP47" s="18"/>
      <c r="BQ47" s="2"/>
    </row>
    <row r="48" spans="1:69" ht="80.099999999999994" customHeight="1" x14ac:dyDescent="0.25">
      <c r="A48" s="33" t="s">
        <v>69</v>
      </c>
      <c r="B48" s="33" t="s">
        <v>3</v>
      </c>
      <c r="C48" s="33">
        <v>14607682</v>
      </c>
      <c r="D48" s="17">
        <v>100811</v>
      </c>
      <c r="E48" s="3" t="s">
        <v>953</v>
      </c>
      <c r="F48" s="3"/>
      <c r="G48" s="3" t="s">
        <v>3</v>
      </c>
      <c r="H48" s="15" t="s">
        <v>955</v>
      </c>
      <c r="I48" s="3" t="s">
        <v>954</v>
      </c>
      <c r="J48" s="3" t="s">
        <v>37</v>
      </c>
      <c r="K48" s="3" t="s">
        <v>956</v>
      </c>
      <c r="L48" s="3" t="s">
        <v>957</v>
      </c>
      <c r="M48" s="3" t="s">
        <v>8</v>
      </c>
      <c r="N48" s="3">
        <v>71700</v>
      </c>
      <c r="O48" s="3" t="s">
        <v>958</v>
      </c>
      <c r="P48" s="3" t="s">
        <v>956</v>
      </c>
      <c r="Q48" s="3" t="s">
        <v>959</v>
      </c>
      <c r="R48" s="3" t="s">
        <v>8</v>
      </c>
      <c r="S48" s="3" t="s">
        <v>960</v>
      </c>
      <c r="T48" s="3" t="s">
        <v>961</v>
      </c>
      <c r="U48" s="3" t="s">
        <v>961</v>
      </c>
      <c r="V48" s="3" t="s">
        <v>962</v>
      </c>
      <c r="W48" s="3">
        <v>724323588</v>
      </c>
      <c r="X48" s="3"/>
      <c r="Y48" s="3">
        <v>112746210</v>
      </c>
      <c r="Z48" s="3">
        <v>300</v>
      </c>
      <c r="AA48" s="3" t="s">
        <v>46</v>
      </c>
      <c r="AB48" s="8"/>
      <c r="AC48" s="8" t="s">
        <v>16</v>
      </c>
      <c r="AD48" s="8" t="s">
        <v>963</v>
      </c>
      <c r="AE48" s="8">
        <v>12</v>
      </c>
      <c r="AF48" s="8" t="s">
        <v>964</v>
      </c>
      <c r="AG48" s="8" t="s">
        <v>19</v>
      </c>
      <c r="AH48" s="10">
        <v>40000</v>
      </c>
      <c r="AI48" s="8">
        <v>40000</v>
      </c>
      <c r="AJ48" s="3" t="s">
        <v>965</v>
      </c>
      <c r="AK48" s="3"/>
      <c r="AL48" s="3" t="s">
        <v>3</v>
      </c>
      <c r="AM48" s="3" t="s">
        <v>3</v>
      </c>
      <c r="AN48" s="3" t="s">
        <v>3</v>
      </c>
      <c r="AO48" s="3" t="s">
        <v>3</v>
      </c>
      <c r="AP48" s="3"/>
      <c r="AQ48" s="3"/>
      <c r="AR48" s="3"/>
      <c r="AS48" s="3" t="s">
        <v>966</v>
      </c>
      <c r="AT48" s="3" t="s">
        <v>967</v>
      </c>
      <c r="AU48" s="3" t="s">
        <v>968</v>
      </c>
      <c r="AV48" s="3" t="s">
        <v>969</v>
      </c>
      <c r="AW48" s="3" t="s">
        <v>956</v>
      </c>
      <c r="AX48" s="3" t="s">
        <v>957</v>
      </c>
      <c r="AY48" s="3" t="s">
        <v>970</v>
      </c>
      <c r="AZ48" s="3" t="s">
        <v>971</v>
      </c>
      <c r="BA48" s="3" t="s">
        <v>27</v>
      </c>
      <c r="BB48" s="3" t="s">
        <v>28</v>
      </c>
      <c r="BC48" s="3" t="s">
        <v>972</v>
      </c>
      <c r="BD48" s="3" t="s">
        <v>3</v>
      </c>
      <c r="BE48" s="3" t="s">
        <v>973</v>
      </c>
      <c r="BF48" s="3" t="s">
        <v>974</v>
      </c>
      <c r="BG48" s="3" t="s">
        <v>94</v>
      </c>
      <c r="BH48" s="4">
        <v>43956.578530092593</v>
      </c>
      <c r="BI48" s="4">
        <v>43962.709560185183</v>
      </c>
      <c r="BJ48" s="3" t="s">
        <v>3</v>
      </c>
      <c r="BK48" s="3" t="s">
        <v>94</v>
      </c>
      <c r="BL48" s="3">
        <v>0</v>
      </c>
      <c r="BM48" s="3" t="s">
        <v>3</v>
      </c>
      <c r="BN48" s="3">
        <v>13949</v>
      </c>
      <c r="BO48" s="3" t="s">
        <v>975</v>
      </c>
      <c r="BP48" s="18"/>
      <c r="BQ48" s="2"/>
    </row>
    <row r="49" spans="1:69" ht="80.099999999999994" customHeight="1" x14ac:dyDescent="0.25">
      <c r="A49" s="33" t="s">
        <v>69</v>
      </c>
      <c r="B49" s="33" t="s">
        <v>3</v>
      </c>
      <c r="C49" s="33">
        <v>93519690</v>
      </c>
      <c r="D49" s="17">
        <v>100844</v>
      </c>
      <c r="E49" s="3" t="s">
        <v>976</v>
      </c>
      <c r="F49" s="3"/>
      <c r="G49" s="3" t="s">
        <v>3</v>
      </c>
      <c r="H49" s="15" t="s">
        <v>978</v>
      </c>
      <c r="I49" s="3" t="s">
        <v>977</v>
      </c>
      <c r="J49" s="3" t="s">
        <v>5</v>
      </c>
      <c r="K49" s="3" t="s">
        <v>979</v>
      </c>
      <c r="L49" s="3" t="s">
        <v>980</v>
      </c>
      <c r="M49" s="3" t="s">
        <v>981</v>
      </c>
      <c r="N49" s="3">
        <v>74792</v>
      </c>
      <c r="O49" s="3" t="s">
        <v>982</v>
      </c>
      <c r="P49" s="3" t="s">
        <v>983</v>
      </c>
      <c r="Q49" s="3" t="s">
        <v>984</v>
      </c>
      <c r="R49" s="3" t="s">
        <v>8</v>
      </c>
      <c r="S49" s="3" t="s">
        <v>12</v>
      </c>
      <c r="T49" s="3" t="s">
        <v>124</v>
      </c>
      <c r="U49" s="3" t="s">
        <v>124</v>
      </c>
      <c r="V49" s="3" t="s">
        <v>985</v>
      </c>
      <c r="W49" s="3">
        <v>777675567</v>
      </c>
      <c r="X49" s="3"/>
      <c r="Y49" s="3">
        <v>1414695003</v>
      </c>
      <c r="Z49" s="3">
        <v>800</v>
      </c>
      <c r="AA49" s="3" t="s">
        <v>46</v>
      </c>
      <c r="AB49" s="8"/>
      <c r="AC49" s="8" t="s">
        <v>16</v>
      </c>
      <c r="AD49" s="8" t="s">
        <v>986</v>
      </c>
      <c r="AE49" s="8">
        <v>12</v>
      </c>
      <c r="AF49" s="8" t="s">
        <v>987</v>
      </c>
      <c r="AG49" s="8" t="s">
        <v>19</v>
      </c>
      <c r="AH49" s="10">
        <v>40000</v>
      </c>
      <c r="AI49" s="8">
        <v>40000</v>
      </c>
      <c r="AJ49" s="3" t="s">
        <v>988</v>
      </c>
      <c r="AK49" s="3"/>
      <c r="AL49" s="3" t="s">
        <v>3</v>
      </c>
      <c r="AM49" s="3" t="s">
        <v>3</v>
      </c>
      <c r="AN49" s="3" t="s">
        <v>3</v>
      </c>
      <c r="AO49" s="3" t="s">
        <v>3</v>
      </c>
      <c r="AP49" s="3"/>
      <c r="AQ49" s="3"/>
      <c r="AR49" s="3"/>
      <c r="AS49" s="3" t="s">
        <v>989</v>
      </c>
      <c r="AT49" s="3" t="s">
        <v>990</v>
      </c>
      <c r="AU49" s="3" t="s">
        <v>3</v>
      </c>
      <c r="AV49" s="3" t="s">
        <v>991</v>
      </c>
      <c r="AW49" s="3" t="s">
        <v>979</v>
      </c>
      <c r="AX49" s="3" t="s">
        <v>980</v>
      </c>
      <c r="AY49" s="3" t="s">
        <v>981</v>
      </c>
      <c r="AZ49" s="3" t="s">
        <v>992</v>
      </c>
      <c r="BA49" s="3" t="s">
        <v>27</v>
      </c>
      <c r="BB49" s="3" t="s">
        <v>28</v>
      </c>
      <c r="BC49" s="3" t="s">
        <v>993</v>
      </c>
      <c r="BD49" s="3" t="s">
        <v>3</v>
      </c>
      <c r="BE49" s="3" t="s">
        <v>994</v>
      </c>
      <c r="BF49" s="3" t="s">
        <v>995</v>
      </c>
      <c r="BG49" s="3" t="s">
        <v>94</v>
      </c>
      <c r="BH49" s="4">
        <v>43956.682118055556</v>
      </c>
      <c r="BI49" s="4">
        <v>43963.409212962964</v>
      </c>
      <c r="BJ49" s="3" t="s">
        <v>3</v>
      </c>
      <c r="BK49" s="3" t="s">
        <v>94</v>
      </c>
      <c r="BL49" s="3">
        <v>0</v>
      </c>
      <c r="BM49" s="3" t="s">
        <v>3</v>
      </c>
      <c r="BN49" s="3">
        <v>14016</v>
      </c>
      <c r="BO49" s="3" t="s">
        <v>996</v>
      </c>
      <c r="BP49" s="18"/>
      <c r="BQ49" s="2"/>
    </row>
    <row r="50" spans="1:69" ht="80.099999999999994" customHeight="1" x14ac:dyDescent="0.25">
      <c r="A50" s="33" t="s">
        <v>69</v>
      </c>
      <c r="B50" s="33" t="s">
        <v>3</v>
      </c>
      <c r="C50" s="33">
        <v>14722343</v>
      </c>
      <c r="D50" s="17">
        <v>100853</v>
      </c>
      <c r="E50" s="3" t="s">
        <v>997</v>
      </c>
      <c r="F50" s="3"/>
      <c r="G50" s="3" t="s">
        <v>3</v>
      </c>
      <c r="H50" s="15" t="s">
        <v>999</v>
      </c>
      <c r="I50" s="3" t="s">
        <v>998</v>
      </c>
      <c r="J50" s="3" t="s">
        <v>37</v>
      </c>
      <c r="K50" s="3" t="s">
        <v>1000</v>
      </c>
      <c r="L50" s="3" t="s">
        <v>1001</v>
      </c>
      <c r="M50" s="3" t="s">
        <v>8</v>
      </c>
      <c r="N50" s="3">
        <v>72525</v>
      </c>
      <c r="O50" s="3" t="s">
        <v>1002</v>
      </c>
      <c r="P50" s="3" t="s">
        <v>650</v>
      </c>
      <c r="Q50" s="3" t="s">
        <v>1003</v>
      </c>
      <c r="R50" s="3" t="s">
        <v>8</v>
      </c>
      <c r="S50" s="3" t="s">
        <v>653</v>
      </c>
      <c r="T50" s="3" t="s">
        <v>360</v>
      </c>
      <c r="U50" s="3" t="s">
        <v>360</v>
      </c>
      <c r="V50" s="3" t="s">
        <v>1004</v>
      </c>
      <c r="W50" s="3">
        <v>603431960</v>
      </c>
      <c r="X50" s="3"/>
      <c r="Y50" s="3">
        <v>223232220</v>
      </c>
      <c r="Z50" s="3">
        <v>300</v>
      </c>
      <c r="AA50" s="3" t="s">
        <v>46</v>
      </c>
      <c r="AB50" s="8"/>
      <c r="AC50" s="8" t="s">
        <v>16</v>
      </c>
      <c r="AD50" s="8" t="s">
        <v>1005</v>
      </c>
      <c r="AE50" s="8">
        <v>12</v>
      </c>
      <c r="AF50" s="8" t="s">
        <v>1006</v>
      </c>
      <c r="AG50" s="8" t="s">
        <v>19</v>
      </c>
      <c r="AH50" s="10">
        <v>40000</v>
      </c>
      <c r="AI50" s="8">
        <v>40000</v>
      </c>
      <c r="AJ50" s="3" t="s">
        <v>1007</v>
      </c>
      <c r="AK50" s="3"/>
      <c r="AL50" s="3" t="s">
        <v>3</v>
      </c>
      <c r="AM50" s="3" t="s">
        <v>3</v>
      </c>
      <c r="AN50" s="3" t="s">
        <v>3</v>
      </c>
      <c r="AO50" s="3" t="s">
        <v>3</v>
      </c>
      <c r="AP50" s="3"/>
      <c r="AQ50" s="3"/>
      <c r="AR50" s="3"/>
      <c r="AS50" s="3" t="s">
        <v>1008</v>
      </c>
      <c r="AT50" s="3" t="s">
        <v>1009</v>
      </c>
      <c r="AU50" s="3" t="s">
        <v>388</v>
      </c>
      <c r="AV50" s="3" t="s">
        <v>1010</v>
      </c>
      <c r="AW50" s="3" t="s">
        <v>1000</v>
      </c>
      <c r="AX50" s="3" t="s">
        <v>1001</v>
      </c>
      <c r="AY50" s="3" t="s">
        <v>1011</v>
      </c>
      <c r="AZ50" s="3" t="s">
        <v>1012</v>
      </c>
      <c r="BA50" s="3" t="s">
        <v>27</v>
      </c>
      <c r="BB50" s="3" t="s">
        <v>28</v>
      </c>
      <c r="BC50" s="3" t="s">
        <v>1013</v>
      </c>
      <c r="BD50" s="3" t="s">
        <v>3</v>
      </c>
      <c r="BE50" s="3" t="s">
        <v>1014</v>
      </c>
      <c r="BF50" s="3" t="s">
        <v>1015</v>
      </c>
      <c r="BG50" s="3" t="s">
        <v>214</v>
      </c>
      <c r="BH50" s="4">
        <v>43956.704826388886</v>
      </c>
      <c r="BI50" s="4">
        <v>43961.572511574072</v>
      </c>
      <c r="BJ50" s="3" t="s">
        <v>3</v>
      </c>
      <c r="BK50" s="3" t="s">
        <v>214</v>
      </c>
      <c r="BL50" s="3">
        <v>0</v>
      </c>
      <c r="BM50" s="3" t="s">
        <v>3</v>
      </c>
      <c r="BN50" s="3">
        <v>14035</v>
      </c>
      <c r="BO50" s="3" t="s">
        <v>1016</v>
      </c>
      <c r="BP50" s="18"/>
      <c r="BQ50" s="2"/>
    </row>
    <row r="51" spans="1:69" ht="80.099999999999994" customHeight="1" x14ac:dyDescent="0.25">
      <c r="A51" s="33" t="s">
        <v>69</v>
      </c>
      <c r="B51" s="33" t="s">
        <v>3</v>
      </c>
      <c r="C51" s="33">
        <v>29016989</v>
      </c>
      <c r="D51" s="17">
        <v>100867</v>
      </c>
      <c r="E51" s="3" t="s">
        <v>1017</v>
      </c>
      <c r="F51" s="3"/>
      <c r="G51" s="3" t="s">
        <v>3</v>
      </c>
      <c r="H51" s="15" t="s">
        <v>1019</v>
      </c>
      <c r="I51" s="3" t="s">
        <v>1018</v>
      </c>
      <c r="J51" s="3" t="s">
        <v>5</v>
      </c>
      <c r="K51" s="3" t="s">
        <v>1020</v>
      </c>
      <c r="L51" s="3" t="s">
        <v>1021</v>
      </c>
      <c r="M51" s="3" t="s">
        <v>8</v>
      </c>
      <c r="N51" s="3">
        <v>70200</v>
      </c>
      <c r="O51" s="3" t="s">
        <v>1022</v>
      </c>
      <c r="P51" s="3" t="s">
        <v>1020</v>
      </c>
      <c r="Q51" s="3" t="s">
        <v>1021</v>
      </c>
      <c r="R51" s="3" t="s">
        <v>8</v>
      </c>
      <c r="S51" s="3" t="s">
        <v>12</v>
      </c>
      <c r="T51" s="3" t="s">
        <v>266</v>
      </c>
      <c r="U51" s="3" t="s">
        <v>266</v>
      </c>
      <c r="V51" s="3" t="s">
        <v>1023</v>
      </c>
      <c r="W51" s="3">
        <v>608309491</v>
      </c>
      <c r="X51" s="3"/>
      <c r="Y51" s="3">
        <v>1953626023</v>
      </c>
      <c r="Z51" s="3">
        <v>800</v>
      </c>
      <c r="AA51" s="3" t="s">
        <v>15</v>
      </c>
      <c r="AB51" s="8">
        <v>20000</v>
      </c>
      <c r="AC51" s="8" t="s">
        <v>16</v>
      </c>
      <c r="AD51" s="8" t="s">
        <v>1024</v>
      </c>
      <c r="AE51" s="8">
        <v>12</v>
      </c>
      <c r="AF51" s="8" t="s">
        <v>1025</v>
      </c>
      <c r="AG51" s="8" t="s">
        <v>19</v>
      </c>
      <c r="AH51" s="10">
        <v>40000</v>
      </c>
      <c r="AI51" s="8">
        <v>20000</v>
      </c>
      <c r="AJ51" s="3" t="s">
        <v>1026</v>
      </c>
      <c r="AK51" s="3"/>
      <c r="AL51" s="3" t="s">
        <v>3</v>
      </c>
      <c r="AM51" s="3" t="s">
        <v>3</v>
      </c>
      <c r="AN51" s="3" t="s">
        <v>3</v>
      </c>
      <c r="AO51" s="3" t="s">
        <v>3</v>
      </c>
      <c r="AP51" s="3"/>
      <c r="AQ51" s="3"/>
      <c r="AR51" s="3"/>
      <c r="AS51" s="3" t="s">
        <v>1027</v>
      </c>
      <c r="AT51" s="3" t="s">
        <v>1028</v>
      </c>
      <c r="AU51" s="3" t="s">
        <v>3</v>
      </c>
      <c r="AV51" s="3" t="s">
        <v>1029</v>
      </c>
      <c r="AW51" s="3" t="s">
        <v>1020</v>
      </c>
      <c r="AX51" s="3" t="s">
        <v>1021</v>
      </c>
      <c r="AY51" s="3" t="s">
        <v>8</v>
      </c>
      <c r="AZ51" s="3" t="s">
        <v>62</v>
      </c>
      <c r="BA51" s="3" t="s">
        <v>27</v>
      </c>
      <c r="BB51" s="3" t="s">
        <v>28</v>
      </c>
      <c r="BC51" s="3" t="s">
        <v>1030</v>
      </c>
      <c r="BD51" s="3" t="s">
        <v>3</v>
      </c>
      <c r="BE51" s="3" t="s">
        <v>1031</v>
      </c>
      <c r="BF51" s="3" t="s">
        <v>1032</v>
      </c>
      <c r="BG51" s="3" t="s">
        <v>214</v>
      </c>
      <c r="BH51" s="4">
        <v>43956.775173611109</v>
      </c>
      <c r="BI51" s="4">
        <v>43962.391770833332</v>
      </c>
      <c r="BJ51" s="3" t="s">
        <v>3</v>
      </c>
      <c r="BK51" s="3" t="s">
        <v>214</v>
      </c>
      <c r="BL51" s="3">
        <v>0</v>
      </c>
      <c r="BM51" s="3" t="s">
        <v>3</v>
      </c>
      <c r="BN51" s="3">
        <v>14063</v>
      </c>
      <c r="BO51" s="3" t="s">
        <v>1033</v>
      </c>
      <c r="BP51" s="18"/>
      <c r="BQ51" s="2"/>
    </row>
    <row r="52" spans="1:69" ht="80.099999999999994" customHeight="1" x14ac:dyDescent="0.25">
      <c r="A52" s="33" t="s">
        <v>69</v>
      </c>
      <c r="B52" s="33" t="s">
        <v>3</v>
      </c>
      <c r="C52" s="33">
        <v>90033322</v>
      </c>
      <c r="D52" s="17">
        <v>100881</v>
      </c>
      <c r="E52" s="3" t="s">
        <v>1034</v>
      </c>
      <c r="F52" s="3"/>
      <c r="G52" s="3" t="s">
        <v>3</v>
      </c>
      <c r="H52" s="15" t="s">
        <v>1036</v>
      </c>
      <c r="I52" s="3" t="s">
        <v>1035</v>
      </c>
      <c r="J52" s="3" t="s">
        <v>5</v>
      </c>
      <c r="K52" s="3" t="s">
        <v>1037</v>
      </c>
      <c r="L52" s="3" t="s">
        <v>1038</v>
      </c>
      <c r="M52" s="3" t="s">
        <v>8</v>
      </c>
      <c r="N52" s="3">
        <v>70800</v>
      </c>
      <c r="O52" s="3" t="s">
        <v>40</v>
      </c>
      <c r="P52" s="3" t="s">
        <v>1037</v>
      </c>
      <c r="Q52" s="3" t="s">
        <v>1038</v>
      </c>
      <c r="R52" s="3" t="s">
        <v>349</v>
      </c>
      <c r="S52" s="3" t="s">
        <v>43</v>
      </c>
      <c r="T52" s="3" t="s">
        <v>732</v>
      </c>
      <c r="U52" s="3" t="s">
        <v>732</v>
      </c>
      <c r="V52" s="3" t="s">
        <v>1039</v>
      </c>
      <c r="W52" s="3">
        <v>603747105</v>
      </c>
      <c r="X52" s="3">
        <v>35</v>
      </c>
      <c r="Y52" s="3">
        <v>7429890247</v>
      </c>
      <c r="Z52" s="3">
        <v>100</v>
      </c>
      <c r="AA52" s="3" t="s">
        <v>15</v>
      </c>
      <c r="AB52" s="8">
        <v>18033</v>
      </c>
      <c r="AC52" s="8" t="s">
        <v>16</v>
      </c>
      <c r="AD52" s="8" t="s">
        <v>1040</v>
      </c>
      <c r="AE52" s="8">
        <v>12</v>
      </c>
      <c r="AF52" s="8" t="s">
        <v>1041</v>
      </c>
      <c r="AG52" s="8" t="s">
        <v>19</v>
      </c>
      <c r="AH52" s="10">
        <v>40000</v>
      </c>
      <c r="AI52" s="8">
        <v>21967</v>
      </c>
      <c r="AJ52" s="3" t="s">
        <v>1042</v>
      </c>
      <c r="AK52" s="3"/>
      <c r="AL52" s="3" t="s">
        <v>3</v>
      </c>
      <c r="AM52" s="3" t="s">
        <v>3</v>
      </c>
      <c r="AN52" s="3" t="s">
        <v>3</v>
      </c>
      <c r="AO52" s="3" t="s">
        <v>3</v>
      </c>
      <c r="AP52" s="3"/>
      <c r="AQ52" s="3"/>
      <c r="AR52" s="3"/>
      <c r="AS52" s="3" t="s">
        <v>617</v>
      </c>
      <c r="AT52" s="3" t="s">
        <v>1043</v>
      </c>
      <c r="AU52" s="3" t="s">
        <v>3</v>
      </c>
      <c r="AV52" s="3" t="s">
        <v>1044</v>
      </c>
      <c r="AW52" s="3" t="s">
        <v>1037</v>
      </c>
      <c r="AX52" s="3" t="s">
        <v>1038</v>
      </c>
      <c r="AY52" s="3" t="s">
        <v>349</v>
      </c>
      <c r="AZ52" s="3" t="s">
        <v>274</v>
      </c>
      <c r="BA52" s="3" t="s">
        <v>27</v>
      </c>
      <c r="BB52" s="3" t="s">
        <v>28</v>
      </c>
      <c r="BC52" s="3" t="s">
        <v>1045</v>
      </c>
      <c r="BD52" s="3" t="s">
        <v>3</v>
      </c>
      <c r="BE52" s="3" t="s">
        <v>1046</v>
      </c>
      <c r="BF52" s="3" t="s">
        <v>1047</v>
      </c>
      <c r="BG52" s="3" t="s">
        <v>214</v>
      </c>
      <c r="BH52" s="4">
        <v>43956.852222222224</v>
      </c>
      <c r="BI52" s="4">
        <v>43962.68246527778</v>
      </c>
      <c r="BJ52" s="3" t="s">
        <v>3</v>
      </c>
      <c r="BK52" s="3" t="s">
        <v>214</v>
      </c>
      <c r="BL52" s="3">
        <v>0</v>
      </c>
      <c r="BM52" s="3" t="s">
        <v>3</v>
      </c>
      <c r="BN52" s="3">
        <v>14092</v>
      </c>
      <c r="BO52" s="3" t="s">
        <v>1048</v>
      </c>
      <c r="BP52" s="18"/>
      <c r="BQ52" s="2"/>
    </row>
    <row r="53" spans="1:69" ht="80.099999999999994" customHeight="1" x14ac:dyDescent="0.25">
      <c r="A53" s="33" t="s">
        <v>69</v>
      </c>
      <c r="B53" s="33" t="s">
        <v>3</v>
      </c>
      <c r="C53" s="33">
        <v>26359376</v>
      </c>
      <c r="D53" s="17">
        <v>100928</v>
      </c>
      <c r="E53" s="3" t="s">
        <v>1049</v>
      </c>
      <c r="F53" s="3"/>
      <c r="G53" s="3" t="s">
        <v>3</v>
      </c>
      <c r="H53" s="15" t="s">
        <v>1051</v>
      </c>
      <c r="I53" s="3" t="s">
        <v>1050</v>
      </c>
      <c r="J53" s="3" t="s">
        <v>5</v>
      </c>
      <c r="K53" s="3" t="s">
        <v>1052</v>
      </c>
      <c r="L53" s="3" t="s">
        <v>1053</v>
      </c>
      <c r="M53" s="3" t="s">
        <v>8</v>
      </c>
      <c r="N53" s="3">
        <v>70800</v>
      </c>
      <c r="O53" s="3" t="s">
        <v>1054</v>
      </c>
      <c r="P53" s="3" t="s">
        <v>1052</v>
      </c>
      <c r="Q53" s="3" t="s">
        <v>1053</v>
      </c>
      <c r="R53" s="3" t="s">
        <v>8</v>
      </c>
      <c r="S53" s="3" t="s">
        <v>43</v>
      </c>
      <c r="T53" s="3" t="s">
        <v>266</v>
      </c>
      <c r="U53" s="3" t="s">
        <v>266</v>
      </c>
      <c r="V53" s="3" t="s">
        <v>1055</v>
      </c>
      <c r="W53" s="3">
        <v>777868418</v>
      </c>
      <c r="X53" s="3">
        <v>670100</v>
      </c>
      <c r="Y53" s="3">
        <v>2209303191</v>
      </c>
      <c r="Z53" s="3">
        <v>6210</v>
      </c>
      <c r="AA53" s="3" t="s">
        <v>46</v>
      </c>
      <c r="AB53" s="8"/>
      <c r="AC53" s="8" t="s">
        <v>16</v>
      </c>
      <c r="AD53" s="8" t="s">
        <v>1056</v>
      </c>
      <c r="AE53" s="8">
        <v>12</v>
      </c>
      <c r="AF53" s="8" t="s">
        <v>1057</v>
      </c>
      <c r="AG53" s="8" t="s">
        <v>19</v>
      </c>
      <c r="AH53" s="10">
        <v>40000</v>
      </c>
      <c r="AI53" s="8">
        <v>40000</v>
      </c>
      <c r="AJ53" s="3" t="s">
        <v>1058</v>
      </c>
      <c r="AK53" s="3"/>
      <c r="AL53" s="3" t="s">
        <v>3</v>
      </c>
      <c r="AM53" s="3" t="s">
        <v>3</v>
      </c>
      <c r="AN53" s="3" t="s">
        <v>3</v>
      </c>
      <c r="AO53" s="3" t="s">
        <v>3</v>
      </c>
      <c r="AP53" s="3"/>
      <c r="AQ53" s="3"/>
      <c r="AR53" s="3"/>
      <c r="AS53" s="3" t="s">
        <v>634</v>
      </c>
      <c r="AT53" s="3" t="s">
        <v>1059</v>
      </c>
      <c r="AU53" s="3" t="s">
        <v>3</v>
      </c>
      <c r="AV53" s="3" t="s">
        <v>1060</v>
      </c>
      <c r="AW53" s="3" t="s">
        <v>1052</v>
      </c>
      <c r="AX53" s="3" t="s">
        <v>1053</v>
      </c>
      <c r="AY53" s="3" t="s">
        <v>8</v>
      </c>
      <c r="AZ53" s="3" t="s">
        <v>274</v>
      </c>
      <c r="BA53" s="3" t="s">
        <v>27</v>
      </c>
      <c r="BB53" s="3" t="s">
        <v>28</v>
      </c>
      <c r="BC53" s="3" t="s">
        <v>1061</v>
      </c>
      <c r="BD53" s="3" t="s">
        <v>3</v>
      </c>
      <c r="BE53" s="3" t="s">
        <v>1062</v>
      </c>
      <c r="BF53" s="3" t="s">
        <v>1063</v>
      </c>
      <c r="BG53" s="3" t="s">
        <v>645</v>
      </c>
      <c r="BH53" s="4">
        <v>43957.464537037034</v>
      </c>
      <c r="BI53" s="4">
        <v>43961.915347222224</v>
      </c>
      <c r="BJ53" s="3" t="s">
        <v>3</v>
      </c>
      <c r="BK53" s="3" t="s">
        <v>645</v>
      </c>
      <c r="BL53" s="3">
        <v>0</v>
      </c>
      <c r="BM53" s="3" t="s">
        <v>3</v>
      </c>
      <c r="BN53" s="3">
        <v>14186</v>
      </c>
      <c r="BO53" s="3" t="s">
        <v>1064</v>
      </c>
      <c r="BP53" s="18"/>
      <c r="BQ53" s="2"/>
    </row>
    <row r="54" spans="1:69" ht="80.099999999999994" customHeight="1" x14ac:dyDescent="0.25">
      <c r="A54" s="33" t="s">
        <v>69</v>
      </c>
      <c r="B54" s="33" t="s">
        <v>3</v>
      </c>
      <c r="C54" s="33">
        <v>26563994</v>
      </c>
      <c r="D54" s="17">
        <v>100937</v>
      </c>
      <c r="E54" s="3" t="s">
        <v>1065</v>
      </c>
      <c r="F54" s="3"/>
      <c r="G54" s="3" t="s">
        <v>3</v>
      </c>
      <c r="H54" s="15" t="s">
        <v>1067</v>
      </c>
      <c r="I54" s="3" t="s">
        <v>1066</v>
      </c>
      <c r="J54" s="3" t="s">
        <v>5</v>
      </c>
      <c r="K54" s="3" t="s">
        <v>1068</v>
      </c>
      <c r="L54" s="3" t="s">
        <v>1069</v>
      </c>
      <c r="M54" s="3" t="s">
        <v>8</v>
      </c>
      <c r="N54" s="3">
        <v>70030</v>
      </c>
      <c r="O54" s="3" t="s">
        <v>1070</v>
      </c>
      <c r="P54" s="3" t="s">
        <v>1071</v>
      </c>
      <c r="Q54" s="3" t="s">
        <v>1072</v>
      </c>
      <c r="R54" s="3" t="s">
        <v>8</v>
      </c>
      <c r="S54" s="3" t="s">
        <v>102</v>
      </c>
      <c r="T54" s="3" t="s">
        <v>124</v>
      </c>
      <c r="U54" s="3" t="s">
        <v>124</v>
      </c>
      <c r="V54" s="3" t="s">
        <v>1073</v>
      </c>
      <c r="W54" s="3">
        <v>605213317</v>
      </c>
      <c r="X54" s="3"/>
      <c r="Y54" s="3">
        <v>1438585028</v>
      </c>
      <c r="Z54" s="3">
        <v>3030</v>
      </c>
      <c r="AA54" s="3" t="s">
        <v>15</v>
      </c>
      <c r="AB54" s="8">
        <v>12130</v>
      </c>
      <c r="AC54" s="8" t="s">
        <v>16</v>
      </c>
      <c r="AD54" s="8" t="s">
        <v>1074</v>
      </c>
      <c r="AE54" s="8">
        <v>12</v>
      </c>
      <c r="AF54" s="8" t="s">
        <v>1075</v>
      </c>
      <c r="AG54" s="8" t="s">
        <v>19</v>
      </c>
      <c r="AH54" s="10">
        <v>40000</v>
      </c>
      <c r="AI54" s="8">
        <v>27870</v>
      </c>
      <c r="AJ54" s="3" t="s">
        <v>1076</v>
      </c>
      <c r="AK54" s="3"/>
      <c r="AL54" s="3" t="s">
        <v>3</v>
      </c>
      <c r="AM54" s="3" t="s">
        <v>3</v>
      </c>
      <c r="AN54" s="3" t="s">
        <v>3</v>
      </c>
      <c r="AO54" s="3" t="s">
        <v>3</v>
      </c>
      <c r="AP54" s="3"/>
      <c r="AQ54" s="3"/>
      <c r="AR54" s="3"/>
      <c r="AS54" s="3" t="s">
        <v>1077</v>
      </c>
      <c r="AT54" s="3" t="s">
        <v>1078</v>
      </c>
      <c r="AU54" s="3" t="s">
        <v>3</v>
      </c>
      <c r="AV54" s="3" t="s">
        <v>1079</v>
      </c>
      <c r="AW54" s="3" t="s">
        <v>1068</v>
      </c>
      <c r="AX54" s="3" t="s">
        <v>1069</v>
      </c>
      <c r="AY54" s="3" t="s">
        <v>8</v>
      </c>
      <c r="AZ54" s="3" t="s">
        <v>111</v>
      </c>
      <c r="BA54" s="3" t="s">
        <v>27</v>
      </c>
      <c r="BB54" s="3" t="s">
        <v>28</v>
      </c>
      <c r="BC54" s="3" t="s">
        <v>1080</v>
      </c>
      <c r="BD54" s="3" t="s">
        <v>3</v>
      </c>
      <c r="BE54" s="3" t="s">
        <v>1081</v>
      </c>
      <c r="BF54" s="3" t="s">
        <v>1082</v>
      </c>
      <c r="BG54" s="3" t="s">
        <v>645</v>
      </c>
      <c r="BH54" s="4">
        <v>43957.477337962962</v>
      </c>
      <c r="BI54" s="4">
        <v>43962.450798611113</v>
      </c>
      <c r="BJ54" s="3" t="s">
        <v>3</v>
      </c>
      <c r="BK54" s="3" t="s">
        <v>645</v>
      </c>
      <c r="BL54" s="3">
        <v>0</v>
      </c>
      <c r="BM54" s="3" t="s">
        <v>3</v>
      </c>
      <c r="BN54" s="3">
        <v>14204</v>
      </c>
      <c r="BO54" s="3" t="s">
        <v>1083</v>
      </c>
      <c r="BP54" s="18"/>
      <c r="BQ54" s="2"/>
    </row>
    <row r="55" spans="1:69" ht="80.099999999999994" customHeight="1" x14ac:dyDescent="0.25">
      <c r="A55" s="33" t="s">
        <v>69</v>
      </c>
      <c r="B55" s="33" t="s">
        <v>3</v>
      </c>
      <c r="C55" s="33">
        <v>5757120</v>
      </c>
      <c r="D55" s="17">
        <v>100946</v>
      </c>
      <c r="E55" s="3" t="s">
        <v>1084</v>
      </c>
      <c r="F55" s="3"/>
      <c r="G55" s="3" t="s">
        <v>3</v>
      </c>
      <c r="H55" s="15" t="s">
        <v>1086</v>
      </c>
      <c r="I55" s="3" t="s">
        <v>1085</v>
      </c>
      <c r="J55" s="3" t="s">
        <v>5</v>
      </c>
      <c r="K55" s="3" t="s">
        <v>1087</v>
      </c>
      <c r="L55" s="3" t="s">
        <v>1088</v>
      </c>
      <c r="M55" s="3" t="s">
        <v>8</v>
      </c>
      <c r="N55" s="3">
        <v>70300</v>
      </c>
      <c r="O55" s="3" t="s">
        <v>40</v>
      </c>
      <c r="P55" s="3" t="s">
        <v>1089</v>
      </c>
      <c r="Q55" s="3" t="s">
        <v>1090</v>
      </c>
      <c r="R55" s="3" t="s">
        <v>1091</v>
      </c>
      <c r="S55" s="3" t="s">
        <v>12</v>
      </c>
      <c r="T55" s="3" t="s">
        <v>243</v>
      </c>
      <c r="U55" s="3" t="s">
        <v>243</v>
      </c>
      <c r="V55" s="3" t="s">
        <v>1092</v>
      </c>
      <c r="W55" s="3">
        <v>776104016</v>
      </c>
      <c r="X55" s="3"/>
      <c r="Y55" s="3">
        <v>2852279143</v>
      </c>
      <c r="Z55" s="3">
        <v>800</v>
      </c>
      <c r="AA55" s="3" t="s">
        <v>15</v>
      </c>
      <c r="AB55" s="8">
        <v>18123</v>
      </c>
      <c r="AC55" s="8" t="s">
        <v>16</v>
      </c>
      <c r="AD55" s="8" t="s">
        <v>1093</v>
      </c>
      <c r="AE55" s="8">
        <v>12</v>
      </c>
      <c r="AF55" s="8" t="s">
        <v>1094</v>
      </c>
      <c r="AG55" s="8" t="s">
        <v>19</v>
      </c>
      <c r="AH55" s="10">
        <v>40000</v>
      </c>
      <c r="AI55" s="8">
        <v>21877</v>
      </c>
      <c r="AJ55" s="3" t="s">
        <v>1095</v>
      </c>
      <c r="AK55" s="3"/>
      <c r="AL55" s="3" t="s">
        <v>3</v>
      </c>
      <c r="AM55" s="3" t="s">
        <v>3</v>
      </c>
      <c r="AN55" s="3" t="s">
        <v>3</v>
      </c>
      <c r="AO55" s="3" t="s">
        <v>3</v>
      </c>
      <c r="AP55" s="3"/>
      <c r="AQ55" s="3"/>
      <c r="AR55" s="3"/>
      <c r="AS55" s="3" t="s">
        <v>22</v>
      </c>
      <c r="AT55" s="3" t="s">
        <v>1096</v>
      </c>
      <c r="AU55" s="3" t="s">
        <v>3</v>
      </c>
      <c r="AV55" s="3" t="s">
        <v>1097</v>
      </c>
      <c r="AW55" s="3" t="s">
        <v>1087</v>
      </c>
      <c r="AX55" s="3" t="s">
        <v>1088</v>
      </c>
      <c r="AY55" s="3" t="s">
        <v>1098</v>
      </c>
      <c r="AZ55" s="3" t="s">
        <v>859</v>
      </c>
      <c r="BA55" s="3" t="s">
        <v>27</v>
      </c>
      <c r="BB55" s="3" t="s">
        <v>28</v>
      </c>
      <c r="BC55" s="3" t="s">
        <v>1099</v>
      </c>
      <c r="BD55" s="3" t="s">
        <v>3</v>
      </c>
      <c r="BE55" s="3" t="s">
        <v>1100</v>
      </c>
      <c r="BF55" s="3" t="s">
        <v>1101</v>
      </c>
      <c r="BG55" s="3" t="s">
        <v>645</v>
      </c>
      <c r="BH55" s="4">
        <v>43957.506006944444</v>
      </c>
      <c r="BI55" s="4">
        <v>43964.420046296298</v>
      </c>
      <c r="BJ55" s="3" t="s">
        <v>3</v>
      </c>
      <c r="BK55" s="3" t="s">
        <v>645</v>
      </c>
      <c r="BL55" s="3">
        <v>0</v>
      </c>
      <c r="BM55" s="3" t="s">
        <v>3</v>
      </c>
      <c r="BN55" s="3">
        <v>14222</v>
      </c>
      <c r="BO55" s="3" t="s">
        <v>1102</v>
      </c>
      <c r="BP55" s="18"/>
      <c r="BQ55" s="2"/>
    </row>
    <row r="56" spans="1:69" ht="80.099999999999994" customHeight="1" x14ac:dyDescent="0.25">
      <c r="A56" s="33" t="s">
        <v>69</v>
      </c>
      <c r="B56" s="33" t="s">
        <v>3</v>
      </c>
      <c r="C56" s="33">
        <v>14704435</v>
      </c>
      <c r="D56" s="17">
        <v>100956</v>
      </c>
      <c r="E56" s="3" t="s">
        <v>1103</v>
      </c>
      <c r="F56" s="3"/>
      <c r="G56" s="3" t="s">
        <v>3</v>
      </c>
      <c r="H56" s="15" t="s">
        <v>1105</v>
      </c>
      <c r="I56" s="3" t="s">
        <v>1104</v>
      </c>
      <c r="J56" s="3" t="s">
        <v>37</v>
      </c>
      <c r="K56" s="3" t="s">
        <v>1106</v>
      </c>
      <c r="L56" s="3" t="s">
        <v>1107</v>
      </c>
      <c r="M56" s="3" t="s">
        <v>8</v>
      </c>
      <c r="N56" s="3">
        <v>70900</v>
      </c>
      <c r="O56" s="3" t="s">
        <v>1108</v>
      </c>
      <c r="P56" s="3" t="s">
        <v>1106</v>
      </c>
      <c r="Q56" s="3" t="s">
        <v>1107</v>
      </c>
      <c r="R56" s="3" t="s">
        <v>8</v>
      </c>
      <c r="S56" s="3" t="s">
        <v>653</v>
      </c>
      <c r="T56" s="3" t="s">
        <v>319</v>
      </c>
      <c r="U56" s="3" t="s">
        <v>319</v>
      </c>
      <c r="V56" s="3" t="s">
        <v>1109</v>
      </c>
      <c r="W56" s="3">
        <v>608960377</v>
      </c>
      <c r="X56" s="3"/>
      <c r="Y56" s="3">
        <v>2300344605</v>
      </c>
      <c r="Z56" s="3">
        <v>2010</v>
      </c>
      <c r="AA56" s="3" t="s">
        <v>15</v>
      </c>
      <c r="AB56" s="8">
        <v>20000</v>
      </c>
      <c r="AC56" s="8" t="s">
        <v>47</v>
      </c>
      <c r="AD56" s="8" t="s">
        <v>1110</v>
      </c>
      <c r="AE56" s="8">
        <v>12</v>
      </c>
      <c r="AF56" s="8" t="s">
        <v>202</v>
      </c>
      <c r="AG56" s="8" t="s">
        <v>19</v>
      </c>
      <c r="AH56" s="10">
        <v>40000</v>
      </c>
      <c r="AI56" s="8">
        <f>Tabulka4[[#This Row],[Žádaná výše pomoci]]-Tabulka4[[#This Row],[Výzva 20 tis.]]</f>
        <v>20000</v>
      </c>
      <c r="AJ56" s="3" t="s">
        <v>1111</v>
      </c>
      <c r="AK56" s="3"/>
      <c r="AL56" s="3" t="s">
        <v>3</v>
      </c>
      <c r="AM56" s="3" t="s">
        <v>3</v>
      </c>
      <c r="AN56" s="3" t="s">
        <v>3</v>
      </c>
      <c r="AO56" s="3" t="s">
        <v>3</v>
      </c>
      <c r="AP56" s="3"/>
      <c r="AQ56" s="3"/>
      <c r="AR56" s="3"/>
      <c r="AS56" s="3" t="s">
        <v>718</v>
      </c>
      <c r="AT56" s="3" t="s">
        <v>1112</v>
      </c>
      <c r="AU56" s="3" t="s">
        <v>58</v>
      </c>
      <c r="AV56" s="3" t="s">
        <v>1113</v>
      </c>
      <c r="AW56" s="3" t="s">
        <v>1106</v>
      </c>
      <c r="AX56" s="3" t="s">
        <v>1114</v>
      </c>
      <c r="AY56" s="3" t="s">
        <v>1115</v>
      </c>
      <c r="AZ56" s="3" t="s">
        <v>663</v>
      </c>
      <c r="BA56" s="3" t="s">
        <v>27</v>
      </c>
      <c r="BB56" s="3" t="s">
        <v>28</v>
      </c>
      <c r="BC56" s="3" t="s">
        <v>211</v>
      </c>
      <c r="BD56" s="3" t="s">
        <v>3</v>
      </c>
      <c r="BE56" s="3" t="s">
        <v>1116</v>
      </c>
      <c r="BF56" s="3" t="s">
        <v>1117</v>
      </c>
      <c r="BG56" s="3" t="s">
        <v>94</v>
      </c>
      <c r="BH56" s="4">
        <v>43957.583449074074</v>
      </c>
      <c r="BI56" s="4">
        <v>43961.637627314813</v>
      </c>
      <c r="BJ56" s="3" t="s">
        <v>3</v>
      </c>
      <c r="BK56" s="3" t="s">
        <v>94</v>
      </c>
      <c r="BL56" s="3">
        <v>0</v>
      </c>
      <c r="BM56" s="3" t="s">
        <v>3</v>
      </c>
      <c r="BN56" s="3">
        <v>14242</v>
      </c>
      <c r="BO56" s="3" t="s">
        <v>1118</v>
      </c>
      <c r="BP56" s="18"/>
      <c r="BQ56" s="2"/>
    </row>
    <row r="57" spans="1:69" ht="80.099999999999994" customHeight="1" x14ac:dyDescent="0.25">
      <c r="A57" s="33" t="s">
        <v>69</v>
      </c>
      <c r="C57" s="33">
        <v>21873266</v>
      </c>
      <c r="D57" s="17">
        <v>100958</v>
      </c>
      <c r="E57" s="3" t="s">
        <v>1119</v>
      </c>
      <c r="F57" s="3"/>
      <c r="G57" s="3" t="s">
        <v>3</v>
      </c>
      <c r="H57" s="15" t="s">
        <v>1121</v>
      </c>
      <c r="I57" s="3" t="s">
        <v>1120</v>
      </c>
      <c r="J57" s="3" t="s">
        <v>1122</v>
      </c>
      <c r="K57" s="3" t="s">
        <v>1123</v>
      </c>
      <c r="L57" s="3" t="s">
        <v>1124</v>
      </c>
      <c r="M57" s="3" t="s">
        <v>8</v>
      </c>
      <c r="N57" s="3">
        <v>70200</v>
      </c>
      <c r="O57" s="3" t="s">
        <v>40</v>
      </c>
      <c r="P57" s="3" t="s">
        <v>1125</v>
      </c>
      <c r="Q57" s="3" t="s">
        <v>1126</v>
      </c>
      <c r="R57" s="3" t="s">
        <v>1127</v>
      </c>
      <c r="S57" s="3" t="s">
        <v>12</v>
      </c>
      <c r="T57" s="3" t="s">
        <v>674</v>
      </c>
      <c r="U57" s="3" t="s">
        <v>674</v>
      </c>
      <c r="V57" s="3" t="s">
        <v>1128</v>
      </c>
      <c r="W57" s="3">
        <v>603339396</v>
      </c>
      <c r="X57" s="3">
        <v>94</v>
      </c>
      <c r="Y57" s="3">
        <v>1660270297</v>
      </c>
      <c r="Z57" s="3">
        <v>100</v>
      </c>
      <c r="AA57" s="3" t="s">
        <v>46</v>
      </c>
      <c r="AB57" s="8"/>
      <c r="AC57" s="8" t="s">
        <v>47</v>
      </c>
      <c r="AD57" s="8" t="s">
        <v>1129</v>
      </c>
      <c r="AE57" s="8">
        <v>12</v>
      </c>
      <c r="AF57" s="8" t="s">
        <v>1130</v>
      </c>
      <c r="AG57" s="8" t="s">
        <v>19</v>
      </c>
      <c r="AH57" s="10">
        <v>40000</v>
      </c>
      <c r="AI57" s="8">
        <v>40000</v>
      </c>
      <c r="AJ57" s="3" t="s">
        <v>1131</v>
      </c>
      <c r="AK57" s="3"/>
      <c r="AL57" s="3" t="s">
        <v>3</v>
      </c>
      <c r="AM57" s="3" t="s">
        <v>3</v>
      </c>
      <c r="AN57" s="3" t="s">
        <v>3</v>
      </c>
      <c r="AO57" s="3" t="s">
        <v>3</v>
      </c>
      <c r="AP57" s="3"/>
      <c r="AQ57" s="3"/>
      <c r="AR57" s="3"/>
      <c r="AS57" s="3" t="s">
        <v>228</v>
      </c>
      <c r="AT57" s="3" t="s">
        <v>1132</v>
      </c>
      <c r="AU57" s="3" t="s">
        <v>3</v>
      </c>
      <c r="AV57" s="3" t="s">
        <v>1133</v>
      </c>
      <c r="AW57" s="3" t="s">
        <v>1123</v>
      </c>
      <c r="AX57" s="3" t="s">
        <v>1124</v>
      </c>
      <c r="AY57" s="3" t="s">
        <v>1091</v>
      </c>
      <c r="AZ57" s="3" t="s">
        <v>62</v>
      </c>
      <c r="BA57" s="3" t="s">
        <v>27</v>
      </c>
      <c r="BB57" s="3" t="s">
        <v>28</v>
      </c>
      <c r="BC57" s="3" t="s">
        <v>1134</v>
      </c>
      <c r="BD57" s="3" t="s">
        <v>3</v>
      </c>
      <c r="BE57" s="3" t="s">
        <v>1135</v>
      </c>
      <c r="BF57" s="3" t="s">
        <v>1136</v>
      </c>
      <c r="BG57" s="3" t="s">
        <v>94</v>
      </c>
      <c r="BH57" s="4">
        <v>43957.585011574076</v>
      </c>
      <c r="BI57" s="4">
        <v>43961.792870370373</v>
      </c>
      <c r="BJ57" s="3" t="s">
        <v>3</v>
      </c>
      <c r="BK57" s="3" t="s">
        <v>94</v>
      </c>
      <c r="BL57" s="3">
        <v>0</v>
      </c>
      <c r="BM57" s="3" t="s">
        <v>3</v>
      </c>
      <c r="BN57" s="3">
        <v>14246</v>
      </c>
      <c r="BO57" s="3" t="s">
        <v>1137</v>
      </c>
      <c r="BP57" s="18"/>
      <c r="BQ57" s="2"/>
    </row>
    <row r="58" spans="1:69" ht="80.099999999999994" customHeight="1" x14ac:dyDescent="0.25">
      <c r="A58" s="33" t="s">
        <v>69</v>
      </c>
      <c r="C58" s="33">
        <v>51967697</v>
      </c>
      <c r="D58" s="17">
        <v>100960</v>
      </c>
      <c r="E58" s="3" t="s">
        <v>1138</v>
      </c>
      <c r="F58" s="3"/>
      <c r="G58" s="3" t="s">
        <v>3</v>
      </c>
      <c r="H58" s="15" t="s">
        <v>1140</v>
      </c>
      <c r="I58" s="3" t="s">
        <v>1139</v>
      </c>
      <c r="J58" s="3" t="s">
        <v>37</v>
      </c>
      <c r="K58" s="3" t="s">
        <v>1141</v>
      </c>
      <c r="L58" s="3" t="s">
        <v>1142</v>
      </c>
      <c r="M58" s="3" t="s">
        <v>8</v>
      </c>
      <c r="N58" s="3">
        <v>70200</v>
      </c>
      <c r="O58" s="3" t="s">
        <v>1143</v>
      </c>
      <c r="P58" s="3" t="s">
        <v>1141</v>
      </c>
      <c r="Q58" s="3" t="s">
        <v>1142</v>
      </c>
      <c r="R58" s="3" t="s">
        <v>8</v>
      </c>
      <c r="S58" s="3" t="s">
        <v>12</v>
      </c>
      <c r="T58" s="3" t="s">
        <v>462</v>
      </c>
      <c r="U58" s="3" t="s">
        <v>462</v>
      </c>
      <c r="V58" s="3" t="s">
        <v>1144</v>
      </c>
      <c r="W58" s="3">
        <v>799509157</v>
      </c>
      <c r="X58" s="3"/>
      <c r="Y58" s="3">
        <v>2300524657</v>
      </c>
      <c r="Z58" s="3">
        <v>2010</v>
      </c>
      <c r="AA58" s="3" t="s">
        <v>46</v>
      </c>
      <c r="AB58" s="8"/>
      <c r="AC58" s="8" t="s">
        <v>16</v>
      </c>
      <c r="AD58" s="8" t="s">
        <v>1145</v>
      </c>
      <c r="AE58" s="8">
        <v>12</v>
      </c>
      <c r="AF58" s="8" t="s">
        <v>1146</v>
      </c>
      <c r="AG58" s="8" t="s">
        <v>19</v>
      </c>
      <c r="AH58" s="10">
        <v>40000</v>
      </c>
      <c r="AI58" s="8">
        <v>40000</v>
      </c>
      <c r="AJ58" s="3" t="s">
        <v>1147</v>
      </c>
      <c r="AK58" s="3"/>
      <c r="AL58" s="3" t="s">
        <v>3</v>
      </c>
      <c r="AM58" s="3" t="s">
        <v>3</v>
      </c>
      <c r="AN58" s="3" t="s">
        <v>3</v>
      </c>
      <c r="AO58" s="3" t="s">
        <v>3</v>
      </c>
      <c r="AP58" s="3"/>
      <c r="AQ58" s="3"/>
      <c r="AR58" s="3"/>
      <c r="AS58" s="3" t="s">
        <v>188</v>
      </c>
      <c r="AT58" s="3" t="s">
        <v>447</v>
      </c>
      <c r="AU58" s="3" t="s">
        <v>58</v>
      </c>
      <c r="AV58" s="3" t="s">
        <v>1148</v>
      </c>
      <c r="AW58" s="3" t="s">
        <v>10</v>
      </c>
      <c r="AX58" s="3" t="s">
        <v>1149</v>
      </c>
      <c r="AY58" s="3" t="s">
        <v>1127</v>
      </c>
      <c r="AZ58" s="3" t="s">
        <v>62</v>
      </c>
      <c r="BA58" s="3" t="s">
        <v>27</v>
      </c>
      <c r="BB58" s="3" t="s">
        <v>28</v>
      </c>
      <c r="BC58" s="3" t="s">
        <v>1150</v>
      </c>
      <c r="BD58" s="3" t="s">
        <v>3</v>
      </c>
      <c r="BE58" s="3" t="s">
        <v>1151</v>
      </c>
      <c r="BF58" s="3" t="s">
        <v>1152</v>
      </c>
      <c r="BG58" s="3" t="s">
        <v>94</v>
      </c>
      <c r="BH58" s="4">
        <v>43957.586875000001</v>
      </c>
      <c r="BI58" s="4">
        <v>43961.661979166667</v>
      </c>
      <c r="BJ58" s="3" t="s">
        <v>3</v>
      </c>
      <c r="BK58" s="3" t="s">
        <v>94</v>
      </c>
      <c r="BL58" s="3">
        <v>0</v>
      </c>
      <c r="BM58" s="3" t="s">
        <v>3</v>
      </c>
      <c r="BN58" s="3">
        <v>14250</v>
      </c>
      <c r="BO58" s="3" t="s">
        <v>1153</v>
      </c>
      <c r="BP58" s="18"/>
      <c r="BQ58" s="2"/>
    </row>
    <row r="59" spans="1:69" ht="80.099999999999994" customHeight="1" x14ac:dyDescent="0.25">
      <c r="A59" s="33" t="s">
        <v>69</v>
      </c>
      <c r="C59" s="33">
        <v>12284794</v>
      </c>
      <c r="D59" s="17">
        <v>101011</v>
      </c>
      <c r="E59" s="3" t="s">
        <v>1154</v>
      </c>
      <c r="F59" s="3"/>
      <c r="G59" s="3" t="s">
        <v>3</v>
      </c>
      <c r="H59" s="15" t="s">
        <v>1156</v>
      </c>
      <c r="I59" s="3" t="s">
        <v>1155</v>
      </c>
      <c r="J59" s="3" t="s">
        <v>37</v>
      </c>
      <c r="K59" s="3" t="s">
        <v>282</v>
      </c>
      <c r="L59" s="3" t="s">
        <v>283</v>
      </c>
      <c r="M59" s="3" t="s">
        <v>8</v>
      </c>
      <c r="N59" s="3">
        <v>71000</v>
      </c>
      <c r="O59" s="3" t="s">
        <v>1157</v>
      </c>
      <c r="P59" s="3" t="s">
        <v>1158</v>
      </c>
      <c r="Q59" s="3" t="s">
        <v>1159</v>
      </c>
      <c r="R59" s="3" t="s">
        <v>8</v>
      </c>
      <c r="S59" s="3" t="s">
        <v>285</v>
      </c>
      <c r="T59" s="3" t="s">
        <v>124</v>
      </c>
      <c r="U59" s="3" t="s">
        <v>124</v>
      </c>
      <c r="V59" s="3" t="s">
        <v>1160</v>
      </c>
      <c r="W59" s="3">
        <v>774774121</v>
      </c>
      <c r="X59" s="3"/>
      <c r="Y59" s="3">
        <v>2651484001</v>
      </c>
      <c r="Z59" s="3">
        <v>5500</v>
      </c>
      <c r="AA59" s="3" t="s">
        <v>15</v>
      </c>
      <c r="AB59" s="8">
        <v>20000</v>
      </c>
      <c r="AC59" s="8" t="s">
        <v>47</v>
      </c>
      <c r="AD59" s="8" t="s">
        <v>1161</v>
      </c>
      <c r="AE59" s="8">
        <v>12</v>
      </c>
      <c r="AF59" s="8" t="s">
        <v>1162</v>
      </c>
      <c r="AG59" s="8" t="s">
        <v>19</v>
      </c>
      <c r="AH59" s="10">
        <v>40000</v>
      </c>
      <c r="AI59" s="8">
        <v>20000</v>
      </c>
      <c r="AJ59" s="3" t="s">
        <v>1163</v>
      </c>
      <c r="AK59" s="3"/>
      <c r="AL59" s="3" t="s">
        <v>3</v>
      </c>
      <c r="AM59" s="3" t="s">
        <v>3</v>
      </c>
      <c r="AN59" s="3" t="s">
        <v>3</v>
      </c>
      <c r="AO59" s="3" t="s">
        <v>3</v>
      </c>
      <c r="AP59" s="3"/>
      <c r="AQ59" s="3"/>
      <c r="AR59" s="3"/>
      <c r="AS59" s="3" t="s">
        <v>1164</v>
      </c>
      <c r="AT59" s="3" t="s">
        <v>1165</v>
      </c>
      <c r="AU59" s="3" t="s">
        <v>58</v>
      </c>
      <c r="AV59" s="3" t="s">
        <v>1166</v>
      </c>
      <c r="AW59" s="3" t="s">
        <v>1167</v>
      </c>
      <c r="AX59" s="3" t="s">
        <v>1168</v>
      </c>
      <c r="AY59" s="3" t="s">
        <v>8</v>
      </c>
      <c r="AZ59" s="3" t="s">
        <v>111</v>
      </c>
      <c r="BA59" s="3" t="s">
        <v>27</v>
      </c>
      <c r="BB59" s="3" t="s">
        <v>28</v>
      </c>
      <c r="BC59" s="3" t="s">
        <v>1169</v>
      </c>
      <c r="BD59" s="3" t="s">
        <v>3</v>
      </c>
      <c r="BE59" s="3" t="s">
        <v>1170</v>
      </c>
      <c r="BF59" s="3" t="s">
        <v>1171</v>
      </c>
      <c r="BG59" s="3" t="s">
        <v>880</v>
      </c>
      <c r="BH59" s="4">
        <v>43957.825949074075</v>
      </c>
      <c r="BI59" s="4">
        <v>43961.535081018519</v>
      </c>
      <c r="BJ59" s="3" t="s">
        <v>3</v>
      </c>
      <c r="BK59" s="3" t="s">
        <v>880</v>
      </c>
      <c r="BL59" s="3">
        <v>0</v>
      </c>
      <c r="BM59" s="3" t="s">
        <v>3</v>
      </c>
      <c r="BN59" s="3">
        <v>14352</v>
      </c>
      <c r="BO59" s="3" t="s">
        <v>1172</v>
      </c>
      <c r="BP59" s="18"/>
      <c r="BQ59" s="2"/>
    </row>
    <row r="60" spans="1:69" ht="80.099999999999994" customHeight="1" x14ac:dyDescent="0.25">
      <c r="A60" s="33" t="s">
        <v>69</v>
      </c>
      <c r="C60" s="33">
        <v>59661823</v>
      </c>
      <c r="D60" s="17">
        <v>101042</v>
      </c>
      <c r="E60" s="3" t="s">
        <v>1173</v>
      </c>
      <c r="F60" s="3"/>
      <c r="G60" s="3" t="s">
        <v>3</v>
      </c>
      <c r="H60" s="15" t="s">
        <v>1175</v>
      </c>
      <c r="I60" s="3" t="s">
        <v>1174</v>
      </c>
      <c r="J60" s="3" t="s">
        <v>37</v>
      </c>
      <c r="K60" s="3" t="s">
        <v>1176</v>
      </c>
      <c r="L60" s="3" t="s">
        <v>1177</v>
      </c>
      <c r="M60" s="3" t="s">
        <v>8</v>
      </c>
      <c r="N60" s="3">
        <v>70300</v>
      </c>
      <c r="O60" s="3" t="s">
        <v>40</v>
      </c>
      <c r="P60" s="3" t="s">
        <v>1178</v>
      </c>
      <c r="Q60" s="3" t="s">
        <v>1179</v>
      </c>
      <c r="R60" s="3" t="s">
        <v>8</v>
      </c>
      <c r="S60" s="3" t="s">
        <v>12</v>
      </c>
      <c r="T60" s="3" t="s">
        <v>1180</v>
      </c>
      <c r="U60" s="3" t="s">
        <v>1180</v>
      </c>
      <c r="V60" s="3" t="s">
        <v>1181</v>
      </c>
      <c r="W60" s="3">
        <v>739697806</v>
      </c>
      <c r="X60" s="3">
        <v>115</v>
      </c>
      <c r="Y60" s="3">
        <v>915730247</v>
      </c>
      <c r="Z60" s="3">
        <v>100</v>
      </c>
      <c r="AA60" s="3" t="s">
        <v>46</v>
      </c>
      <c r="AB60" s="8"/>
      <c r="AC60" s="8" t="s">
        <v>47</v>
      </c>
      <c r="AD60" s="8" t="s">
        <v>1182</v>
      </c>
      <c r="AE60" s="8">
        <v>12</v>
      </c>
      <c r="AF60" s="8" t="s">
        <v>1183</v>
      </c>
      <c r="AG60" s="8" t="s">
        <v>19</v>
      </c>
      <c r="AH60" s="10">
        <v>40000</v>
      </c>
      <c r="AI60" s="8">
        <v>40000</v>
      </c>
      <c r="AJ60" s="3" t="s">
        <v>1184</v>
      </c>
      <c r="AK60" s="3"/>
      <c r="AL60" s="3" t="s">
        <v>3</v>
      </c>
      <c r="AM60" s="3" t="s">
        <v>3</v>
      </c>
      <c r="AN60" s="3" t="s">
        <v>3</v>
      </c>
      <c r="AO60" s="3" t="s">
        <v>3</v>
      </c>
      <c r="AP60" s="3"/>
      <c r="AQ60" s="3"/>
      <c r="AR60" s="3"/>
      <c r="AS60" s="3" t="s">
        <v>204</v>
      </c>
      <c r="AT60" s="3" t="s">
        <v>1185</v>
      </c>
      <c r="AU60" s="3" t="s">
        <v>58</v>
      </c>
      <c r="AV60" s="3" t="s">
        <v>1186</v>
      </c>
      <c r="AW60" s="3" t="s">
        <v>1187</v>
      </c>
      <c r="AX60" s="3" t="s">
        <v>1188</v>
      </c>
      <c r="AY60" s="3" t="s">
        <v>8</v>
      </c>
      <c r="AZ60" s="3" t="s">
        <v>1012</v>
      </c>
      <c r="BA60" s="3" t="s">
        <v>27</v>
      </c>
      <c r="BB60" s="3" t="s">
        <v>28</v>
      </c>
      <c r="BC60" s="3" t="s">
        <v>1189</v>
      </c>
      <c r="BD60" s="3" t="s">
        <v>3</v>
      </c>
      <c r="BE60" s="3" t="s">
        <v>1190</v>
      </c>
      <c r="BF60" s="3" t="s">
        <v>1191</v>
      </c>
      <c r="BG60" s="3" t="s">
        <v>880</v>
      </c>
      <c r="BH60" s="4">
        <v>43958.383888888886</v>
      </c>
      <c r="BI60" s="4">
        <v>43962.615752314814</v>
      </c>
      <c r="BJ60" s="3" t="s">
        <v>3</v>
      </c>
      <c r="BK60" s="3" t="s">
        <v>880</v>
      </c>
      <c r="BL60" s="3">
        <v>0</v>
      </c>
      <c r="BM60" s="3" t="s">
        <v>3</v>
      </c>
      <c r="BN60" s="3">
        <v>14415</v>
      </c>
      <c r="BO60" s="3" t="s">
        <v>1192</v>
      </c>
      <c r="BP60" s="18"/>
      <c r="BQ60" s="2"/>
    </row>
    <row r="61" spans="1:69" ht="80.099999999999994" customHeight="1" x14ac:dyDescent="0.25">
      <c r="A61" s="33" t="s">
        <v>69</v>
      </c>
      <c r="C61" s="33">
        <v>97230775</v>
      </c>
      <c r="D61" s="17">
        <v>101046</v>
      </c>
      <c r="E61" s="3" t="s">
        <v>1193</v>
      </c>
      <c r="F61" s="3"/>
      <c r="G61" s="3" t="s">
        <v>3</v>
      </c>
      <c r="H61" s="15" t="s">
        <v>1195</v>
      </c>
      <c r="I61" s="3" t="s">
        <v>1194</v>
      </c>
      <c r="J61" s="3" t="s">
        <v>5</v>
      </c>
      <c r="K61" s="3" t="s">
        <v>1196</v>
      </c>
      <c r="L61" s="3" t="s">
        <v>1197</v>
      </c>
      <c r="M61" s="3" t="s">
        <v>8</v>
      </c>
      <c r="N61" s="3">
        <v>70030</v>
      </c>
      <c r="O61" s="3" t="s">
        <v>1198</v>
      </c>
      <c r="P61" s="3" t="s">
        <v>592</v>
      </c>
      <c r="Q61" s="3" t="s">
        <v>1199</v>
      </c>
      <c r="R61" s="3" t="s">
        <v>8</v>
      </c>
      <c r="S61" s="3" t="s">
        <v>102</v>
      </c>
      <c r="T61" s="3" t="s">
        <v>124</v>
      </c>
      <c r="U61" s="3" t="s">
        <v>124</v>
      </c>
      <c r="V61" s="3" t="s">
        <v>1200</v>
      </c>
      <c r="W61" s="3">
        <v>739368854</v>
      </c>
      <c r="X61" s="3"/>
      <c r="Y61" s="3">
        <v>1198816017</v>
      </c>
      <c r="Z61" s="3">
        <v>3030</v>
      </c>
      <c r="AA61" s="3" t="s">
        <v>46</v>
      </c>
      <c r="AB61" s="8"/>
      <c r="AC61" s="8" t="s">
        <v>16</v>
      </c>
      <c r="AD61" s="8" t="s">
        <v>1201</v>
      </c>
      <c r="AE61" s="8">
        <v>12</v>
      </c>
      <c r="AF61" s="8" t="s">
        <v>1202</v>
      </c>
      <c r="AG61" s="8" t="s">
        <v>19</v>
      </c>
      <c r="AH61" s="10">
        <v>40000</v>
      </c>
      <c r="AI61" s="8">
        <v>40000</v>
      </c>
      <c r="AJ61" s="3" t="s">
        <v>1203</v>
      </c>
      <c r="AK61" s="3"/>
      <c r="AL61" s="3" t="s">
        <v>3</v>
      </c>
      <c r="AM61" s="3" t="s">
        <v>3</v>
      </c>
      <c r="AN61" s="3" t="s">
        <v>3</v>
      </c>
      <c r="AO61" s="3" t="s">
        <v>3</v>
      </c>
      <c r="AP61" s="3"/>
      <c r="AQ61" s="3"/>
      <c r="AR61" s="3"/>
      <c r="AS61" s="3" t="s">
        <v>1204</v>
      </c>
      <c r="AT61" s="3" t="s">
        <v>1205</v>
      </c>
      <c r="AU61" s="3" t="s">
        <v>3</v>
      </c>
      <c r="AV61" s="3" t="s">
        <v>1206</v>
      </c>
      <c r="AW61" s="3" t="s">
        <v>1196</v>
      </c>
      <c r="AX61" s="3" t="s">
        <v>1197</v>
      </c>
      <c r="AY61" s="3" t="s">
        <v>1207</v>
      </c>
      <c r="AZ61" s="3" t="s">
        <v>111</v>
      </c>
      <c r="BA61" s="3" t="s">
        <v>27</v>
      </c>
      <c r="BB61" s="3" t="s">
        <v>28</v>
      </c>
      <c r="BC61" s="3" t="s">
        <v>1208</v>
      </c>
      <c r="BD61" s="3" t="s">
        <v>3</v>
      </c>
      <c r="BE61" s="3" t="s">
        <v>1209</v>
      </c>
      <c r="BF61" s="3" t="s">
        <v>1210</v>
      </c>
      <c r="BG61" s="3" t="s">
        <v>880</v>
      </c>
      <c r="BH61" s="4">
        <v>43958.414120370369</v>
      </c>
      <c r="BI61" s="4">
        <v>43962.414756944447</v>
      </c>
      <c r="BJ61" s="3" t="s">
        <v>3</v>
      </c>
      <c r="BK61" s="3" t="s">
        <v>880</v>
      </c>
      <c r="BL61" s="3">
        <v>0</v>
      </c>
      <c r="BM61" s="3" t="s">
        <v>3</v>
      </c>
      <c r="BN61" s="3">
        <v>14423</v>
      </c>
      <c r="BO61" s="3" t="s">
        <v>1211</v>
      </c>
      <c r="BP61" s="18"/>
      <c r="BQ61" s="2"/>
    </row>
    <row r="62" spans="1:69" ht="80.099999999999994" customHeight="1" x14ac:dyDescent="0.25">
      <c r="A62" s="33" t="s">
        <v>69</v>
      </c>
      <c r="C62" s="33">
        <v>53435659</v>
      </c>
      <c r="D62" s="17">
        <v>101049</v>
      </c>
      <c r="E62" s="3" t="s">
        <v>1212</v>
      </c>
      <c r="F62" s="3"/>
      <c r="G62" s="3" t="s">
        <v>3</v>
      </c>
      <c r="H62" s="15" t="s">
        <v>1214</v>
      </c>
      <c r="I62" s="3" t="s">
        <v>1213</v>
      </c>
      <c r="J62" s="3" t="s">
        <v>37</v>
      </c>
      <c r="K62" s="3" t="s">
        <v>1215</v>
      </c>
      <c r="L62" s="3" t="s">
        <v>1216</v>
      </c>
      <c r="M62" s="3" t="s">
        <v>378</v>
      </c>
      <c r="N62" s="3">
        <v>11000</v>
      </c>
      <c r="O62" s="3" t="s">
        <v>40</v>
      </c>
      <c r="P62" s="3" t="s">
        <v>1217</v>
      </c>
      <c r="Q62" s="3" t="s">
        <v>1218</v>
      </c>
      <c r="R62" s="3" t="s">
        <v>8</v>
      </c>
      <c r="S62" s="3" t="s">
        <v>102</v>
      </c>
      <c r="T62" s="3" t="s">
        <v>674</v>
      </c>
      <c r="U62" s="3" t="s">
        <v>674</v>
      </c>
      <c r="V62" s="3" t="s">
        <v>1219</v>
      </c>
      <c r="W62" s="3">
        <v>731431001</v>
      </c>
      <c r="X62" s="3"/>
      <c r="Y62" s="3">
        <v>65080224</v>
      </c>
      <c r="Z62" s="3">
        <v>5500</v>
      </c>
      <c r="AA62" s="3" t="s">
        <v>46</v>
      </c>
      <c r="AB62" s="8"/>
      <c r="AC62" s="8" t="s">
        <v>16</v>
      </c>
      <c r="AD62" s="8" t="s">
        <v>1220</v>
      </c>
      <c r="AE62" s="8">
        <v>12</v>
      </c>
      <c r="AF62" s="8" t="s">
        <v>1221</v>
      </c>
      <c r="AG62" s="8" t="s">
        <v>19</v>
      </c>
      <c r="AH62" s="10">
        <v>40000</v>
      </c>
      <c r="AI62" s="8">
        <v>40000</v>
      </c>
      <c r="AJ62" s="3" t="s">
        <v>1222</v>
      </c>
      <c r="AK62" s="3"/>
      <c r="AL62" s="3" t="s">
        <v>3</v>
      </c>
      <c r="AM62" s="3" t="s">
        <v>3</v>
      </c>
      <c r="AN62" s="3" t="s">
        <v>3</v>
      </c>
      <c r="AO62" s="3" t="s">
        <v>3</v>
      </c>
      <c r="AP62" s="3"/>
      <c r="AQ62" s="3"/>
      <c r="AR62" s="3"/>
      <c r="AS62" s="3" t="s">
        <v>1223</v>
      </c>
      <c r="AT62" s="3" t="s">
        <v>1224</v>
      </c>
      <c r="AU62" s="3" t="s">
        <v>3</v>
      </c>
      <c r="AV62" s="3" t="s">
        <v>1225</v>
      </c>
      <c r="AW62" s="3" t="s">
        <v>1226</v>
      </c>
      <c r="AX62" s="3" t="s">
        <v>1227</v>
      </c>
      <c r="AY62" s="3" t="s">
        <v>378</v>
      </c>
      <c r="AZ62" s="3" t="s">
        <v>1228</v>
      </c>
      <c r="BA62" s="3" t="s">
        <v>27</v>
      </c>
      <c r="BB62" s="3" t="s">
        <v>28</v>
      </c>
      <c r="BC62" s="3" t="s">
        <v>1229</v>
      </c>
      <c r="BD62" s="3" t="s">
        <v>3</v>
      </c>
      <c r="BE62" s="3" t="s">
        <v>1230</v>
      </c>
      <c r="BF62" s="3" t="s">
        <v>1231</v>
      </c>
      <c r="BG62" s="3" t="s">
        <v>880</v>
      </c>
      <c r="BH62" s="4">
        <v>43958.423067129632</v>
      </c>
      <c r="BI62" s="4">
        <v>43962.619652777779</v>
      </c>
      <c r="BJ62" s="3" t="s">
        <v>3</v>
      </c>
      <c r="BK62" s="3" t="s">
        <v>880</v>
      </c>
      <c r="BL62" s="3">
        <v>0</v>
      </c>
      <c r="BM62" s="3" t="s">
        <v>3</v>
      </c>
      <c r="BN62" s="3">
        <v>14430</v>
      </c>
      <c r="BO62" s="3" t="s">
        <v>1232</v>
      </c>
      <c r="BP62" s="18"/>
      <c r="BQ62" s="2"/>
    </row>
    <row r="63" spans="1:69" ht="80.099999999999994" customHeight="1" x14ac:dyDescent="0.25">
      <c r="A63" s="33" t="s">
        <v>69</v>
      </c>
      <c r="B63" s="33" t="s">
        <v>3</v>
      </c>
      <c r="C63" s="33">
        <v>26356967</v>
      </c>
      <c r="D63" s="17">
        <v>101054</v>
      </c>
      <c r="E63" s="3" t="s">
        <v>1233</v>
      </c>
      <c r="F63" s="3"/>
      <c r="G63" s="3" t="s">
        <v>3</v>
      </c>
      <c r="H63" s="15" t="s">
        <v>1235</v>
      </c>
      <c r="I63" s="3" t="s">
        <v>1234</v>
      </c>
      <c r="J63" s="3" t="s">
        <v>5</v>
      </c>
      <c r="K63" s="3" t="s">
        <v>10</v>
      </c>
      <c r="L63" s="3" t="s">
        <v>1236</v>
      </c>
      <c r="M63" s="3" t="s">
        <v>8</v>
      </c>
      <c r="N63" s="3">
        <v>70200</v>
      </c>
      <c r="O63" s="3" t="s">
        <v>1237</v>
      </c>
      <c r="P63" s="3" t="s">
        <v>10</v>
      </c>
      <c r="Q63" s="3" t="s">
        <v>1236</v>
      </c>
      <c r="R63" s="3" t="s">
        <v>8</v>
      </c>
      <c r="S63" s="3" t="s">
        <v>12</v>
      </c>
      <c r="T63" s="3" t="s">
        <v>266</v>
      </c>
      <c r="U63" s="3" t="s">
        <v>266</v>
      </c>
      <c r="V63" s="3" t="s">
        <v>1238</v>
      </c>
      <c r="W63" s="3">
        <v>777009003</v>
      </c>
      <c r="X63" s="3"/>
      <c r="Y63" s="3">
        <v>239802988</v>
      </c>
      <c r="Z63" s="3">
        <v>300</v>
      </c>
      <c r="AA63" s="3" t="s">
        <v>15</v>
      </c>
      <c r="AB63" s="8">
        <v>20000</v>
      </c>
      <c r="AC63" s="8" t="s">
        <v>16</v>
      </c>
      <c r="AD63" s="8" t="s">
        <v>1239</v>
      </c>
      <c r="AE63" s="8">
        <v>12</v>
      </c>
      <c r="AF63" s="8" t="s">
        <v>1240</v>
      </c>
      <c r="AG63" s="8" t="s">
        <v>19</v>
      </c>
      <c r="AH63" s="10">
        <v>40000</v>
      </c>
      <c r="AI63" s="8">
        <v>20000</v>
      </c>
      <c r="AJ63" s="3" t="s">
        <v>1241</v>
      </c>
      <c r="AK63" s="3"/>
      <c r="AL63" s="3" t="s">
        <v>3</v>
      </c>
      <c r="AM63" s="3" t="s">
        <v>3</v>
      </c>
      <c r="AN63" s="3" t="s">
        <v>3</v>
      </c>
      <c r="AO63" s="3" t="s">
        <v>3</v>
      </c>
      <c r="AP63" s="3"/>
      <c r="AQ63" s="3"/>
      <c r="AR63" s="3"/>
      <c r="AS63" s="3" t="s">
        <v>1242</v>
      </c>
      <c r="AT63" s="3" t="s">
        <v>1028</v>
      </c>
      <c r="AU63" s="3" t="s">
        <v>3</v>
      </c>
      <c r="AV63" s="3" t="s">
        <v>1243</v>
      </c>
      <c r="AW63" s="3" t="s">
        <v>10</v>
      </c>
      <c r="AX63" s="3" t="s">
        <v>1236</v>
      </c>
      <c r="AY63" s="3" t="s">
        <v>8</v>
      </c>
      <c r="AZ63" s="3" t="s">
        <v>62</v>
      </c>
      <c r="BA63" s="3" t="s">
        <v>27</v>
      </c>
      <c r="BB63" s="3" t="s">
        <v>28</v>
      </c>
      <c r="BC63" s="3" t="s">
        <v>1244</v>
      </c>
      <c r="BD63" s="3" t="s">
        <v>3</v>
      </c>
      <c r="BE63" s="3" t="s">
        <v>1245</v>
      </c>
      <c r="BF63" s="3" t="s">
        <v>1246</v>
      </c>
      <c r="BG63" s="3" t="s">
        <v>32</v>
      </c>
      <c r="BH63" s="4">
        <v>43958.443993055553</v>
      </c>
      <c r="BI63" s="4">
        <v>43961.476493055554</v>
      </c>
      <c r="BJ63" s="3" t="s">
        <v>3</v>
      </c>
      <c r="BK63" s="3" t="s">
        <v>32</v>
      </c>
      <c r="BL63" s="3">
        <v>0</v>
      </c>
      <c r="BM63" s="3" t="s">
        <v>3</v>
      </c>
      <c r="BN63" s="3">
        <v>14440</v>
      </c>
      <c r="BO63" s="3" t="s">
        <v>1247</v>
      </c>
      <c r="BP63" s="18"/>
      <c r="BQ63" s="2"/>
    </row>
    <row r="64" spans="1:69" ht="80.099999999999994" customHeight="1" x14ac:dyDescent="0.25">
      <c r="A64" s="33" t="s">
        <v>69</v>
      </c>
      <c r="B64" s="33" t="s">
        <v>3</v>
      </c>
      <c r="C64" s="33">
        <v>56987757</v>
      </c>
      <c r="D64" s="17">
        <v>101061</v>
      </c>
      <c r="E64" s="3" t="s">
        <v>1248</v>
      </c>
      <c r="F64" s="3"/>
      <c r="G64" s="3" t="s">
        <v>3</v>
      </c>
      <c r="H64" s="15" t="s">
        <v>1250</v>
      </c>
      <c r="I64" s="3" t="s">
        <v>1249</v>
      </c>
      <c r="J64" s="3" t="s">
        <v>37</v>
      </c>
      <c r="K64" s="3" t="s">
        <v>1251</v>
      </c>
      <c r="L64" s="3" t="s">
        <v>1252</v>
      </c>
      <c r="M64" s="3" t="s">
        <v>8</v>
      </c>
      <c r="N64" s="3">
        <v>70200</v>
      </c>
      <c r="O64" s="3" t="s">
        <v>1253</v>
      </c>
      <c r="P64" s="3" t="s">
        <v>1251</v>
      </c>
      <c r="Q64" s="3" t="s">
        <v>1252</v>
      </c>
      <c r="R64" s="3" t="s">
        <v>8</v>
      </c>
      <c r="S64" s="3" t="s">
        <v>12</v>
      </c>
      <c r="T64" s="3" t="s">
        <v>243</v>
      </c>
      <c r="U64" s="3" t="s">
        <v>243</v>
      </c>
      <c r="V64" s="3" t="s">
        <v>1254</v>
      </c>
      <c r="W64" s="3">
        <v>602578015</v>
      </c>
      <c r="X64" s="3"/>
      <c r="Y64" s="3">
        <v>3803960359</v>
      </c>
      <c r="Z64" s="3">
        <v>800</v>
      </c>
      <c r="AA64" s="3" t="s">
        <v>46</v>
      </c>
      <c r="AB64" s="8"/>
      <c r="AC64" s="8" t="s">
        <v>16</v>
      </c>
      <c r="AD64" s="8" t="s">
        <v>1255</v>
      </c>
      <c r="AE64" s="8">
        <v>12</v>
      </c>
      <c r="AF64" s="8" t="s">
        <v>1256</v>
      </c>
      <c r="AG64" s="8" t="s">
        <v>19</v>
      </c>
      <c r="AH64" s="10">
        <v>40000</v>
      </c>
      <c r="AI64" s="8">
        <v>40000</v>
      </c>
      <c r="AJ64" s="3" t="s">
        <v>1257</v>
      </c>
      <c r="AK64" s="3"/>
      <c r="AL64" s="3" t="s">
        <v>3</v>
      </c>
      <c r="AM64" s="3" t="s">
        <v>3</v>
      </c>
      <c r="AN64" s="3" t="s">
        <v>3</v>
      </c>
      <c r="AO64" s="3" t="s">
        <v>3</v>
      </c>
      <c r="AP64" s="3"/>
      <c r="AQ64" s="3"/>
      <c r="AR64" s="3"/>
      <c r="AS64" s="3" t="s">
        <v>1258</v>
      </c>
      <c r="AT64" s="3" t="s">
        <v>1259</v>
      </c>
      <c r="AU64" s="3" t="s">
        <v>58</v>
      </c>
      <c r="AV64" s="3" t="s">
        <v>1260</v>
      </c>
      <c r="AW64" s="3" t="s">
        <v>10</v>
      </c>
      <c r="AX64" s="3" t="s">
        <v>1261</v>
      </c>
      <c r="AY64" s="3" t="s">
        <v>8</v>
      </c>
      <c r="AZ64" s="3" t="s">
        <v>62</v>
      </c>
      <c r="BA64" s="3" t="s">
        <v>27</v>
      </c>
      <c r="BB64" s="3" t="s">
        <v>28</v>
      </c>
      <c r="BC64" s="3" t="s">
        <v>1262</v>
      </c>
      <c r="BD64" s="3" t="s">
        <v>3</v>
      </c>
      <c r="BE64" s="3" t="s">
        <v>1263</v>
      </c>
      <c r="BF64" s="3" t="s">
        <v>1264</v>
      </c>
      <c r="BG64" s="3" t="s">
        <v>32</v>
      </c>
      <c r="BH64" s="4">
        <v>43958.453043981484</v>
      </c>
      <c r="BI64" s="4">
        <v>43961.784085648149</v>
      </c>
      <c r="BJ64" s="3" t="s">
        <v>3</v>
      </c>
      <c r="BK64" s="3" t="s">
        <v>32</v>
      </c>
      <c r="BL64" s="3">
        <v>0</v>
      </c>
      <c r="BM64" s="3" t="s">
        <v>3</v>
      </c>
      <c r="BN64" s="3">
        <v>14454</v>
      </c>
      <c r="BO64" s="3" t="s">
        <v>1265</v>
      </c>
      <c r="BP64" s="18"/>
      <c r="BQ64" s="2"/>
    </row>
    <row r="65" spans="1:69" ht="80.099999999999994" customHeight="1" x14ac:dyDescent="0.25">
      <c r="A65" s="33" t="s">
        <v>69</v>
      </c>
      <c r="B65" s="33" t="s">
        <v>3</v>
      </c>
      <c r="C65" s="33">
        <v>90052014</v>
      </c>
      <c r="D65" s="17">
        <v>101065</v>
      </c>
      <c r="E65" s="3" t="s">
        <v>1266</v>
      </c>
      <c r="F65" s="3"/>
      <c r="G65" s="3" t="s">
        <v>3</v>
      </c>
      <c r="H65" s="15" t="s">
        <v>1268</v>
      </c>
      <c r="I65" s="3" t="s">
        <v>1267</v>
      </c>
      <c r="J65" s="3" t="s">
        <v>5</v>
      </c>
      <c r="K65" s="3" t="s">
        <v>1269</v>
      </c>
      <c r="L65" s="3" t="s">
        <v>1270</v>
      </c>
      <c r="M65" s="3" t="s">
        <v>8</v>
      </c>
      <c r="N65" s="3">
        <v>70200</v>
      </c>
      <c r="O65" s="3" t="s">
        <v>1271</v>
      </c>
      <c r="P65" s="3" t="s">
        <v>1272</v>
      </c>
      <c r="Q65" s="3" t="s">
        <v>1273</v>
      </c>
      <c r="R65" s="3" t="s">
        <v>8</v>
      </c>
      <c r="S65" s="3" t="s">
        <v>12</v>
      </c>
      <c r="T65" s="3" t="s">
        <v>103</v>
      </c>
      <c r="U65" s="3" t="s">
        <v>103</v>
      </c>
      <c r="V65" s="3" t="s">
        <v>1274</v>
      </c>
      <c r="W65" s="3">
        <v>603251365</v>
      </c>
      <c r="X65" s="3"/>
      <c r="Y65" s="3">
        <v>276970438</v>
      </c>
      <c r="Z65" s="3">
        <v>300</v>
      </c>
      <c r="AA65" s="3" t="s">
        <v>46</v>
      </c>
      <c r="AB65" s="8"/>
      <c r="AC65" s="8" t="s">
        <v>47</v>
      </c>
      <c r="AD65" s="8" t="s">
        <v>1275</v>
      </c>
      <c r="AE65" s="8">
        <v>12</v>
      </c>
      <c r="AF65" s="8" t="s">
        <v>1276</v>
      </c>
      <c r="AG65" s="8" t="s">
        <v>19</v>
      </c>
      <c r="AH65" s="10">
        <v>40000</v>
      </c>
      <c r="AI65" s="8">
        <v>40000</v>
      </c>
      <c r="AJ65" s="3" t="s">
        <v>1277</v>
      </c>
      <c r="AK65" s="3"/>
      <c r="AL65" s="3" t="s">
        <v>3</v>
      </c>
      <c r="AM65" s="3" t="s">
        <v>3</v>
      </c>
      <c r="AN65" s="3" t="s">
        <v>3</v>
      </c>
      <c r="AO65" s="3" t="s">
        <v>3</v>
      </c>
      <c r="AP65" s="3"/>
      <c r="AQ65" s="3"/>
      <c r="AR65" s="3"/>
      <c r="AS65" s="3" t="s">
        <v>324</v>
      </c>
      <c r="AT65" s="3" t="s">
        <v>1278</v>
      </c>
      <c r="AU65" s="3" t="s">
        <v>3</v>
      </c>
      <c r="AV65" s="3" t="s">
        <v>1279</v>
      </c>
      <c r="AW65" s="3" t="s">
        <v>1269</v>
      </c>
      <c r="AX65" s="3" t="s">
        <v>1270</v>
      </c>
      <c r="AY65" s="3" t="s">
        <v>8</v>
      </c>
      <c r="AZ65" s="3" t="s">
        <v>62</v>
      </c>
      <c r="BA65" s="3" t="s">
        <v>27</v>
      </c>
      <c r="BB65" s="3" t="s">
        <v>28</v>
      </c>
      <c r="BC65" s="3" t="s">
        <v>1280</v>
      </c>
      <c r="BD65" s="3" t="s">
        <v>3</v>
      </c>
      <c r="BE65" s="3" t="s">
        <v>1281</v>
      </c>
      <c r="BF65" s="3" t="s">
        <v>1282</v>
      </c>
      <c r="BG65" s="3" t="s">
        <v>32</v>
      </c>
      <c r="BH65" s="4">
        <v>43958.468622685185</v>
      </c>
      <c r="BI65" s="4">
        <v>43961.650891203702</v>
      </c>
      <c r="BJ65" s="3" t="s">
        <v>3</v>
      </c>
      <c r="BK65" s="3" t="s">
        <v>32</v>
      </c>
      <c r="BL65" s="3">
        <v>0</v>
      </c>
      <c r="BM65" s="3" t="s">
        <v>3</v>
      </c>
      <c r="BN65" s="3">
        <v>14462</v>
      </c>
      <c r="BO65" s="3" t="s">
        <v>1283</v>
      </c>
      <c r="BP65" s="18"/>
      <c r="BQ65" s="2"/>
    </row>
    <row r="66" spans="1:69" ht="80.099999999999994" customHeight="1" x14ac:dyDescent="0.25">
      <c r="A66" s="33" t="s">
        <v>69</v>
      </c>
      <c r="B66" s="33" t="s">
        <v>3</v>
      </c>
      <c r="C66" s="33">
        <v>26543048</v>
      </c>
      <c r="D66" s="17">
        <v>101146</v>
      </c>
      <c r="E66" s="3" t="s">
        <v>1284</v>
      </c>
      <c r="F66" s="3"/>
      <c r="G66" s="3" t="s">
        <v>3</v>
      </c>
      <c r="H66" s="15" t="s">
        <v>1286</v>
      </c>
      <c r="I66" s="3" t="s">
        <v>1285</v>
      </c>
      <c r="J66" s="3" t="s">
        <v>5</v>
      </c>
      <c r="K66" s="3" t="s">
        <v>1287</v>
      </c>
      <c r="L66" s="3" t="s">
        <v>1288</v>
      </c>
      <c r="M66" s="3" t="s">
        <v>8</v>
      </c>
      <c r="N66" s="3">
        <v>70030</v>
      </c>
      <c r="O66" s="3" t="s">
        <v>221</v>
      </c>
      <c r="P66" s="3" t="s">
        <v>222</v>
      </c>
      <c r="Q66" s="3" t="s">
        <v>222</v>
      </c>
      <c r="R66" s="3" t="s">
        <v>222</v>
      </c>
      <c r="S66" s="3" t="s">
        <v>222</v>
      </c>
      <c r="T66" s="3" t="s">
        <v>319</v>
      </c>
      <c r="U66" s="3" t="s">
        <v>319</v>
      </c>
      <c r="V66" s="3" t="s">
        <v>1289</v>
      </c>
      <c r="W66" s="3">
        <v>605854415</v>
      </c>
      <c r="X66" s="3">
        <v>670100</v>
      </c>
      <c r="Y66" s="3">
        <v>2209839690</v>
      </c>
      <c r="Z66" s="3">
        <v>6210</v>
      </c>
      <c r="AA66" s="3" t="s">
        <v>46</v>
      </c>
      <c r="AB66" s="8"/>
      <c r="AC66" s="8" t="s">
        <v>16</v>
      </c>
      <c r="AD66" s="8" t="s">
        <v>1290</v>
      </c>
      <c r="AE66" s="8">
        <v>12</v>
      </c>
      <c r="AF66" s="8" t="s">
        <v>1291</v>
      </c>
      <c r="AG66" s="8" t="s">
        <v>19</v>
      </c>
      <c r="AH66" s="10">
        <v>40000</v>
      </c>
      <c r="AI66" s="8">
        <v>40000</v>
      </c>
      <c r="AJ66" s="3" t="s">
        <v>1292</v>
      </c>
      <c r="AK66" s="3"/>
      <c r="AL66" s="3" t="s">
        <v>3</v>
      </c>
      <c r="AM66" s="3" t="s">
        <v>3</v>
      </c>
      <c r="AN66" s="3" t="s">
        <v>3</v>
      </c>
      <c r="AO66" s="3" t="s">
        <v>3</v>
      </c>
      <c r="AP66" s="3"/>
      <c r="AQ66" s="3"/>
      <c r="AR66" s="3"/>
      <c r="AS66" s="3" t="s">
        <v>1293</v>
      </c>
      <c r="AT66" s="3" t="s">
        <v>1294</v>
      </c>
      <c r="AU66" s="3" t="s">
        <v>3</v>
      </c>
      <c r="AV66" s="3" t="s">
        <v>1295</v>
      </c>
      <c r="AW66" s="3" t="s">
        <v>1287</v>
      </c>
      <c r="AX66" s="3" t="s">
        <v>1288</v>
      </c>
      <c r="AY66" s="3" t="s">
        <v>8</v>
      </c>
      <c r="AZ66" s="3" t="s">
        <v>111</v>
      </c>
      <c r="BA66" s="3" t="s">
        <v>27</v>
      </c>
      <c r="BB66" s="3" t="s">
        <v>28</v>
      </c>
      <c r="BC66" s="3" t="s">
        <v>1296</v>
      </c>
      <c r="BD66" s="3" t="s">
        <v>3</v>
      </c>
      <c r="BE66" s="3" t="s">
        <v>1297</v>
      </c>
      <c r="BF66" s="3" t="s">
        <v>1298</v>
      </c>
      <c r="BG66" s="3" t="s">
        <v>723</v>
      </c>
      <c r="BH66" s="4">
        <v>43958.781122685185</v>
      </c>
      <c r="BI66" s="4">
        <v>43964.402199074073</v>
      </c>
      <c r="BJ66" s="3" t="s">
        <v>3</v>
      </c>
      <c r="BK66" s="3" t="s">
        <v>723</v>
      </c>
      <c r="BL66" s="3">
        <v>0</v>
      </c>
      <c r="BM66" s="3" t="s">
        <v>3</v>
      </c>
      <c r="BN66" s="3">
        <v>14624</v>
      </c>
      <c r="BO66" s="3" t="s">
        <v>1299</v>
      </c>
      <c r="BP66" s="18"/>
      <c r="BQ66" s="2"/>
    </row>
    <row r="67" spans="1:69" ht="80.099999999999994" customHeight="1" x14ac:dyDescent="0.25">
      <c r="A67" s="33" t="s">
        <v>69</v>
      </c>
      <c r="C67" s="33">
        <v>7380053</v>
      </c>
      <c r="D67" s="17">
        <v>101161</v>
      </c>
      <c r="E67" s="3" t="s">
        <v>1300</v>
      </c>
      <c r="F67" s="3"/>
      <c r="G67" s="3" t="s">
        <v>3</v>
      </c>
      <c r="H67" s="15" t="s">
        <v>1302</v>
      </c>
      <c r="I67" s="3" t="s">
        <v>1301</v>
      </c>
      <c r="J67" s="3" t="s">
        <v>5</v>
      </c>
      <c r="K67" s="3" t="s">
        <v>1303</v>
      </c>
      <c r="L67" s="3" t="s">
        <v>1304</v>
      </c>
      <c r="M67" s="3" t="s">
        <v>8</v>
      </c>
      <c r="N67" s="3">
        <v>70800</v>
      </c>
      <c r="O67" s="3" t="s">
        <v>1305</v>
      </c>
      <c r="P67" s="3" t="s">
        <v>1303</v>
      </c>
      <c r="Q67" s="3" t="s">
        <v>1304</v>
      </c>
      <c r="R67" s="3" t="s">
        <v>8</v>
      </c>
      <c r="S67" s="3" t="s">
        <v>43</v>
      </c>
      <c r="T67" s="3" t="s">
        <v>243</v>
      </c>
      <c r="U67" s="3" t="s">
        <v>243</v>
      </c>
      <c r="V67" s="3" t="s">
        <v>1306</v>
      </c>
      <c r="W67" s="3">
        <v>777661914</v>
      </c>
      <c r="X67" s="3"/>
      <c r="Y67" s="3">
        <v>571905153</v>
      </c>
      <c r="Z67" s="3">
        <v>800</v>
      </c>
      <c r="AA67" s="3" t="s">
        <v>46</v>
      </c>
      <c r="AB67" s="8"/>
      <c r="AC67" s="8" t="s">
        <v>47</v>
      </c>
      <c r="AD67" s="8" t="s">
        <v>1307</v>
      </c>
      <c r="AE67" s="8">
        <v>12</v>
      </c>
      <c r="AF67" s="8" t="s">
        <v>1308</v>
      </c>
      <c r="AG67" s="8" t="s">
        <v>19</v>
      </c>
      <c r="AH67" s="10">
        <v>40000</v>
      </c>
      <c r="AI67" s="8">
        <v>40000</v>
      </c>
      <c r="AJ67" s="3" t="s">
        <v>1309</v>
      </c>
      <c r="AK67" s="3"/>
      <c r="AL67" s="3" t="s">
        <v>3</v>
      </c>
      <c r="AM67" s="3" t="s">
        <v>3</v>
      </c>
      <c r="AN67" s="3" t="s">
        <v>3</v>
      </c>
      <c r="AO67" s="3" t="s">
        <v>3</v>
      </c>
      <c r="AP67" s="3"/>
      <c r="AQ67" s="3"/>
      <c r="AR67" s="3"/>
      <c r="AS67" s="3" t="s">
        <v>1310</v>
      </c>
      <c r="AT67" s="3" t="s">
        <v>1311</v>
      </c>
      <c r="AU67" s="3" t="s">
        <v>3</v>
      </c>
      <c r="AV67" s="3" t="s">
        <v>1312</v>
      </c>
      <c r="AW67" s="3" t="s">
        <v>1303</v>
      </c>
      <c r="AX67" s="3" t="s">
        <v>1304</v>
      </c>
      <c r="AY67" s="3" t="s">
        <v>265</v>
      </c>
      <c r="AZ67" s="3" t="s">
        <v>274</v>
      </c>
      <c r="BA67" s="3" t="s">
        <v>27</v>
      </c>
      <c r="BB67" s="3" t="s">
        <v>28</v>
      </c>
      <c r="BC67" s="3" t="s">
        <v>1313</v>
      </c>
      <c r="BD67" s="3" t="s">
        <v>3</v>
      </c>
      <c r="BE67" s="3" t="s">
        <v>1314</v>
      </c>
      <c r="BF67" s="3" t="s">
        <v>1315</v>
      </c>
      <c r="BG67" s="3" t="s">
        <v>1316</v>
      </c>
      <c r="BH67" s="4">
        <v>43958.867743055554</v>
      </c>
      <c r="BI67" s="4">
        <v>43963.675127314818</v>
      </c>
      <c r="BJ67" s="3" t="s">
        <v>3</v>
      </c>
      <c r="BK67" s="3" t="s">
        <v>1316</v>
      </c>
      <c r="BL67" s="3">
        <v>0</v>
      </c>
      <c r="BM67" s="3" t="s">
        <v>3</v>
      </c>
      <c r="BN67" s="3">
        <v>14655</v>
      </c>
      <c r="BO67" s="3" t="s">
        <v>1317</v>
      </c>
      <c r="BP67" s="18"/>
      <c r="BQ67" s="2"/>
    </row>
    <row r="68" spans="1:69" ht="80.099999999999994" customHeight="1" x14ac:dyDescent="0.25">
      <c r="A68" s="33" t="s">
        <v>69</v>
      </c>
      <c r="C68" s="33">
        <v>56163609</v>
      </c>
      <c r="D68" s="17">
        <v>101168</v>
      </c>
      <c r="E68" s="3" t="s">
        <v>1318</v>
      </c>
      <c r="F68" s="3"/>
      <c r="G68" s="3" t="s">
        <v>3</v>
      </c>
      <c r="H68" s="15" t="s">
        <v>1320</v>
      </c>
      <c r="I68" s="3" t="s">
        <v>1319</v>
      </c>
      <c r="J68" s="3" t="s">
        <v>5</v>
      </c>
      <c r="K68" s="3" t="s">
        <v>749</v>
      </c>
      <c r="L68" s="3" t="s">
        <v>1321</v>
      </c>
      <c r="M68" s="3" t="s">
        <v>8</v>
      </c>
      <c r="N68" s="3">
        <v>70800</v>
      </c>
      <c r="O68" s="3" t="s">
        <v>1322</v>
      </c>
      <c r="P68" s="3" t="s">
        <v>749</v>
      </c>
      <c r="Q68" s="3" t="s">
        <v>1321</v>
      </c>
      <c r="R68" s="3" t="s">
        <v>8</v>
      </c>
      <c r="S68" s="3" t="s">
        <v>43</v>
      </c>
      <c r="T68" s="3" t="s">
        <v>674</v>
      </c>
      <c r="U68" s="3" t="s">
        <v>674</v>
      </c>
      <c r="V68" s="3" t="s">
        <v>1323</v>
      </c>
      <c r="W68" s="3">
        <v>605409940</v>
      </c>
      <c r="X68" s="3"/>
      <c r="Y68" s="3">
        <v>2277882113</v>
      </c>
      <c r="Z68" s="3">
        <v>800</v>
      </c>
      <c r="AA68" s="3" t="s">
        <v>15</v>
      </c>
      <c r="AB68" s="8">
        <v>20000</v>
      </c>
      <c r="AC68" s="8" t="s">
        <v>16</v>
      </c>
      <c r="AD68" s="8" t="s">
        <v>1324</v>
      </c>
      <c r="AE68" s="8">
        <v>12</v>
      </c>
      <c r="AF68" s="8" t="s">
        <v>1325</v>
      </c>
      <c r="AG68" s="8" t="s">
        <v>19</v>
      </c>
      <c r="AH68" s="10">
        <v>40000</v>
      </c>
      <c r="AI68" s="8">
        <v>20000</v>
      </c>
      <c r="AJ68" s="3" t="s">
        <v>1326</v>
      </c>
      <c r="AK68" s="3"/>
      <c r="AL68" s="3" t="s">
        <v>3</v>
      </c>
      <c r="AM68" s="3" t="s">
        <v>3</v>
      </c>
      <c r="AN68" s="3" t="s">
        <v>3</v>
      </c>
      <c r="AO68" s="3" t="s">
        <v>3</v>
      </c>
      <c r="AP68" s="3"/>
      <c r="AQ68" s="3"/>
      <c r="AR68" s="3"/>
      <c r="AS68" s="3" t="s">
        <v>1327</v>
      </c>
      <c r="AT68" s="3" t="s">
        <v>1328</v>
      </c>
      <c r="AU68" s="3" t="s">
        <v>3</v>
      </c>
      <c r="AV68" s="3" t="s">
        <v>1329</v>
      </c>
      <c r="AW68" s="3" t="s">
        <v>749</v>
      </c>
      <c r="AX68" s="3" t="s">
        <v>1321</v>
      </c>
      <c r="AY68" s="3" t="s">
        <v>265</v>
      </c>
      <c r="AZ68" s="3" t="s">
        <v>274</v>
      </c>
      <c r="BA68" s="3" t="s">
        <v>27</v>
      </c>
      <c r="BB68" s="3" t="s">
        <v>28</v>
      </c>
      <c r="BC68" s="3" t="s">
        <v>1330</v>
      </c>
      <c r="BD68" s="3" t="s">
        <v>3</v>
      </c>
      <c r="BE68" s="3" t="s">
        <v>1331</v>
      </c>
      <c r="BF68" s="3" t="s">
        <v>1332</v>
      </c>
      <c r="BG68" s="3" t="s">
        <v>1316</v>
      </c>
      <c r="BH68" s="4">
        <v>43958.916585648149</v>
      </c>
      <c r="BI68" s="4">
        <v>43964.448530092595</v>
      </c>
      <c r="BJ68" s="3" t="s">
        <v>3</v>
      </c>
      <c r="BK68" s="3" t="s">
        <v>1316</v>
      </c>
      <c r="BL68" s="3">
        <v>0</v>
      </c>
      <c r="BM68" s="3" t="s">
        <v>3</v>
      </c>
      <c r="BN68" s="3">
        <v>14669</v>
      </c>
      <c r="BO68" s="3" t="s">
        <v>1333</v>
      </c>
      <c r="BP68" s="18"/>
      <c r="BQ68" s="2"/>
    </row>
    <row r="69" spans="1:69" ht="80.099999999999994" customHeight="1" x14ac:dyDescent="0.25">
      <c r="A69" s="33" t="s">
        <v>69</v>
      </c>
      <c r="C69" s="33">
        <v>54287471</v>
      </c>
      <c r="D69" s="17">
        <v>101183</v>
      </c>
      <c r="E69" s="3" t="s">
        <v>1334</v>
      </c>
      <c r="F69" s="3"/>
      <c r="G69" s="3" t="s">
        <v>3</v>
      </c>
      <c r="H69" s="15" t="s">
        <v>1335</v>
      </c>
      <c r="I69" s="3">
        <v>5798582</v>
      </c>
      <c r="J69" s="3" t="s">
        <v>37</v>
      </c>
      <c r="K69" s="3" t="s">
        <v>1336</v>
      </c>
      <c r="L69" s="3" t="s">
        <v>1337</v>
      </c>
      <c r="M69" s="3" t="s">
        <v>8</v>
      </c>
      <c r="N69" s="3">
        <v>72525</v>
      </c>
      <c r="O69" s="3" t="s">
        <v>1338</v>
      </c>
      <c r="P69" s="3" t="s">
        <v>1336</v>
      </c>
      <c r="Q69" s="3" t="s">
        <v>1337</v>
      </c>
      <c r="R69" s="3" t="s">
        <v>8</v>
      </c>
      <c r="S69" s="3" t="s">
        <v>1339</v>
      </c>
      <c r="T69" s="3" t="s">
        <v>674</v>
      </c>
      <c r="U69" s="3" t="s">
        <v>674</v>
      </c>
      <c r="V69" s="3" t="s">
        <v>1340</v>
      </c>
      <c r="W69" s="3">
        <v>724273608</v>
      </c>
      <c r="X69" s="3"/>
      <c r="Y69" s="3">
        <v>6606444949</v>
      </c>
      <c r="Z69" s="3">
        <v>5500</v>
      </c>
      <c r="AA69" s="3" t="s">
        <v>46</v>
      </c>
      <c r="AB69" s="8"/>
      <c r="AC69" s="8" t="s">
        <v>47</v>
      </c>
      <c r="AD69" s="8" t="s">
        <v>1341</v>
      </c>
      <c r="AE69" s="8">
        <v>12</v>
      </c>
      <c r="AF69" s="8" t="s">
        <v>1342</v>
      </c>
      <c r="AG69" s="8" t="s">
        <v>50</v>
      </c>
      <c r="AH69" s="10">
        <v>100000</v>
      </c>
      <c r="AI69" s="8">
        <v>100000</v>
      </c>
      <c r="AJ69" s="3" t="s">
        <v>1343</v>
      </c>
      <c r="AK69" s="3">
        <v>2018</v>
      </c>
      <c r="AL69" s="3" t="s">
        <v>1344</v>
      </c>
      <c r="AM69" s="3" t="s">
        <v>1345</v>
      </c>
      <c r="AN69" s="3" t="s">
        <v>1346</v>
      </c>
      <c r="AO69" s="3" t="s">
        <v>8</v>
      </c>
      <c r="AP69" s="3">
        <v>70813</v>
      </c>
      <c r="AQ69" s="3">
        <v>2018</v>
      </c>
      <c r="AR69" s="3">
        <v>2018</v>
      </c>
      <c r="AS69" s="3" t="s">
        <v>816</v>
      </c>
      <c r="AT69" s="3" t="s">
        <v>1347</v>
      </c>
      <c r="AU69" s="3" t="s">
        <v>1348</v>
      </c>
      <c r="AV69" s="3" t="s">
        <v>1349</v>
      </c>
      <c r="AW69" s="3" t="s">
        <v>1350</v>
      </c>
      <c r="AX69" s="3" t="s">
        <v>61</v>
      </c>
      <c r="AY69" s="3" t="s">
        <v>8</v>
      </c>
      <c r="AZ69" s="3" t="s">
        <v>1012</v>
      </c>
      <c r="BA69" s="3" t="s">
        <v>27</v>
      </c>
      <c r="BB69" s="3" t="s">
        <v>28</v>
      </c>
      <c r="BC69" s="3" t="s">
        <v>1351</v>
      </c>
      <c r="BD69" s="3" t="s">
        <v>1352</v>
      </c>
      <c r="BE69" s="3" t="s">
        <v>1353</v>
      </c>
      <c r="BF69" s="3" t="s">
        <v>1354</v>
      </c>
      <c r="BG69" s="3" t="s">
        <v>1355</v>
      </c>
      <c r="BH69" s="4">
        <v>43959.367534722223</v>
      </c>
      <c r="BI69" s="4">
        <v>43962.708310185182</v>
      </c>
      <c r="BJ69" s="3" t="s">
        <v>3</v>
      </c>
      <c r="BK69" s="3" t="s">
        <v>1355</v>
      </c>
      <c r="BL69" s="3">
        <v>0</v>
      </c>
      <c r="BM69" s="3" t="s">
        <v>3</v>
      </c>
      <c r="BN69" s="3">
        <v>14700</v>
      </c>
      <c r="BO69" s="3" t="s">
        <v>1356</v>
      </c>
      <c r="BP69" s="18"/>
      <c r="BQ69" s="2"/>
    </row>
    <row r="70" spans="1:69" ht="80.099999999999994" customHeight="1" x14ac:dyDescent="0.25">
      <c r="A70" s="33" t="s">
        <v>69</v>
      </c>
      <c r="C70" s="33">
        <v>37334297</v>
      </c>
      <c r="D70" s="17">
        <v>101207</v>
      </c>
      <c r="E70" s="3" t="s">
        <v>1357</v>
      </c>
      <c r="F70" s="3"/>
      <c r="G70" s="3" t="s">
        <v>3</v>
      </c>
      <c r="H70" s="15" t="s">
        <v>1359</v>
      </c>
      <c r="I70" s="3" t="s">
        <v>1358</v>
      </c>
      <c r="J70" s="3" t="s">
        <v>5</v>
      </c>
      <c r="K70" s="3" t="s">
        <v>1360</v>
      </c>
      <c r="L70" s="3" t="s">
        <v>1361</v>
      </c>
      <c r="M70" s="3" t="s">
        <v>8</v>
      </c>
      <c r="N70" s="3">
        <v>70900</v>
      </c>
      <c r="O70" s="3" t="s">
        <v>1362</v>
      </c>
      <c r="P70" s="3" t="s">
        <v>1363</v>
      </c>
      <c r="Q70" s="3" t="s">
        <v>1364</v>
      </c>
      <c r="R70" s="3" t="s">
        <v>8</v>
      </c>
      <c r="S70" s="3" t="s">
        <v>653</v>
      </c>
      <c r="T70" s="3" t="s">
        <v>266</v>
      </c>
      <c r="U70" s="3" t="s">
        <v>266</v>
      </c>
      <c r="V70" s="3" t="s">
        <v>1365</v>
      </c>
      <c r="W70" s="3">
        <v>736774098</v>
      </c>
      <c r="X70" s="3"/>
      <c r="Y70" s="3">
        <v>1129841761</v>
      </c>
      <c r="Z70" s="3">
        <v>100</v>
      </c>
      <c r="AA70" s="3" t="s">
        <v>46</v>
      </c>
      <c r="AB70" s="8"/>
      <c r="AC70" s="8" t="s">
        <v>16</v>
      </c>
      <c r="AD70" s="8" t="s">
        <v>1366</v>
      </c>
      <c r="AE70" s="8">
        <v>12</v>
      </c>
      <c r="AF70" s="8" t="s">
        <v>1367</v>
      </c>
      <c r="AG70" s="8" t="s">
        <v>19</v>
      </c>
      <c r="AH70" s="10">
        <v>40000</v>
      </c>
      <c r="AI70" s="8">
        <v>40000</v>
      </c>
      <c r="AJ70" s="3" t="s">
        <v>1368</v>
      </c>
      <c r="AK70" s="3"/>
      <c r="AL70" s="3" t="s">
        <v>3</v>
      </c>
      <c r="AM70" s="3" t="s">
        <v>3</v>
      </c>
      <c r="AN70" s="3" t="s">
        <v>3</v>
      </c>
      <c r="AO70" s="3" t="s">
        <v>3</v>
      </c>
      <c r="AP70" s="3"/>
      <c r="AQ70" s="3"/>
      <c r="AR70" s="3"/>
      <c r="AS70" s="3" t="s">
        <v>1369</v>
      </c>
      <c r="AT70" s="3" t="s">
        <v>1370</v>
      </c>
      <c r="AU70" s="3" t="s">
        <v>3</v>
      </c>
      <c r="AV70" s="3" t="s">
        <v>1371</v>
      </c>
      <c r="AW70" s="3" t="s">
        <v>1360</v>
      </c>
      <c r="AX70" s="3" t="s">
        <v>1361</v>
      </c>
      <c r="AY70" s="3" t="s">
        <v>8</v>
      </c>
      <c r="AZ70" s="3" t="s">
        <v>663</v>
      </c>
      <c r="BA70" s="3" t="s">
        <v>27</v>
      </c>
      <c r="BB70" s="3" t="s">
        <v>28</v>
      </c>
      <c r="BC70" s="3" t="s">
        <v>1372</v>
      </c>
      <c r="BD70" s="3" t="s">
        <v>3</v>
      </c>
      <c r="BE70" s="3" t="s">
        <v>1373</v>
      </c>
      <c r="BF70" s="3" t="s">
        <v>1374</v>
      </c>
      <c r="BG70" s="3" t="s">
        <v>1355</v>
      </c>
      <c r="BH70" s="4">
        <v>43959.649293981478</v>
      </c>
      <c r="BI70" s="4">
        <v>43963.317118055558</v>
      </c>
      <c r="BJ70" s="3" t="s">
        <v>3</v>
      </c>
      <c r="BK70" s="3" t="s">
        <v>1355</v>
      </c>
      <c r="BL70" s="3">
        <v>0</v>
      </c>
      <c r="BM70" s="3" t="s">
        <v>3</v>
      </c>
      <c r="BN70" s="3">
        <v>14748</v>
      </c>
      <c r="BO70" s="3" t="s">
        <v>1375</v>
      </c>
      <c r="BP70" s="18"/>
      <c r="BQ70" s="2"/>
    </row>
    <row r="71" spans="1:69" ht="80.099999999999994" customHeight="1" x14ac:dyDescent="0.25">
      <c r="A71" s="33" t="s">
        <v>69</v>
      </c>
      <c r="C71" s="33">
        <v>19311123</v>
      </c>
      <c r="D71" s="17">
        <v>101221</v>
      </c>
      <c r="E71" s="3" t="s">
        <v>1376</v>
      </c>
      <c r="F71" s="3"/>
      <c r="G71" s="3" t="s">
        <v>3</v>
      </c>
      <c r="H71" s="15" t="s">
        <v>1378</v>
      </c>
      <c r="I71" s="3" t="s">
        <v>1377</v>
      </c>
      <c r="J71" s="3" t="s">
        <v>37</v>
      </c>
      <c r="K71" s="3" t="s">
        <v>1379</v>
      </c>
      <c r="L71" s="3" t="s">
        <v>1380</v>
      </c>
      <c r="M71" s="3" t="s">
        <v>378</v>
      </c>
      <c r="N71" s="3">
        <v>11000</v>
      </c>
      <c r="O71" s="3" t="s">
        <v>40</v>
      </c>
      <c r="P71" s="3" t="s">
        <v>1381</v>
      </c>
      <c r="Q71" s="3" t="s">
        <v>1382</v>
      </c>
      <c r="R71" s="3" t="s">
        <v>1383</v>
      </c>
      <c r="S71" s="3" t="s">
        <v>793</v>
      </c>
      <c r="T71" s="3" t="s">
        <v>360</v>
      </c>
      <c r="U71" s="3" t="s">
        <v>360</v>
      </c>
      <c r="V71" s="3" t="s">
        <v>1384</v>
      </c>
      <c r="W71" s="3">
        <v>733123453</v>
      </c>
      <c r="X71" s="3">
        <v>35</v>
      </c>
      <c r="Y71" s="3">
        <v>1769910227</v>
      </c>
      <c r="Z71" s="3">
        <v>100</v>
      </c>
      <c r="AA71" s="3" t="s">
        <v>46</v>
      </c>
      <c r="AB71" s="8"/>
      <c r="AC71" s="8" t="s">
        <v>16</v>
      </c>
      <c r="AD71" s="8" t="s">
        <v>1385</v>
      </c>
      <c r="AE71" s="8">
        <v>12</v>
      </c>
      <c r="AF71" s="8" t="s">
        <v>1386</v>
      </c>
      <c r="AG71" s="8" t="s">
        <v>19</v>
      </c>
      <c r="AH71" s="10">
        <v>40000</v>
      </c>
      <c r="AI71" s="8">
        <v>40000</v>
      </c>
      <c r="AJ71" s="3" t="s">
        <v>1387</v>
      </c>
      <c r="AK71" s="3"/>
      <c r="AL71" s="3" t="s">
        <v>3</v>
      </c>
      <c r="AM71" s="3" t="s">
        <v>3</v>
      </c>
      <c r="AN71" s="3" t="s">
        <v>3</v>
      </c>
      <c r="AO71" s="3" t="s">
        <v>3</v>
      </c>
      <c r="AP71" s="3"/>
      <c r="AQ71" s="3"/>
      <c r="AR71" s="3"/>
      <c r="AS71" s="3" t="s">
        <v>1293</v>
      </c>
      <c r="AT71" s="3" t="s">
        <v>1388</v>
      </c>
      <c r="AU71" s="3" t="s">
        <v>388</v>
      </c>
      <c r="AV71" s="3" t="s">
        <v>1389</v>
      </c>
      <c r="AW71" s="3" t="s">
        <v>1381</v>
      </c>
      <c r="AX71" s="3" t="s">
        <v>1382</v>
      </c>
      <c r="AY71" s="3" t="s">
        <v>1383</v>
      </c>
      <c r="AZ71" s="3" t="s">
        <v>802</v>
      </c>
      <c r="BA71" s="3" t="s">
        <v>27</v>
      </c>
      <c r="BB71" s="3" t="s">
        <v>28</v>
      </c>
      <c r="BC71" s="3" t="s">
        <v>1390</v>
      </c>
      <c r="BD71" s="3" t="s">
        <v>3</v>
      </c>
      <c r="BE71" s="3" t="s">
        <v>1391</v>
      </c>
      <c r="BF71" s="3" t="s">
        <v>1392</v>
      </c>
      <c r="BG71" s="3" t="s">
        <v>1355</v>
      </c>
      <c r="BH71" s="4">
        <v>43959.773576388892</v>
      </c>
      <c r="BI71" s="4">
        <v>43964.426493055558</v>
      </c>
      <c r="BJ71" s="3" t="s">
        <v>3</v>
      </c>
      <c r="BK71" s="3" t="s">
        <v>1355</v>
      </c>
      <c r="BL71" s="3">
        <v>0</v>
      </c>
      <c r="BM71" s="3" t="s">
        <v>3</v>
      </c>
      <c r="BN71" s="3">
        <v>14776</v>
      </c>
      <c r="BO71" s="3" t="s">
        <v>1393</v>
      </c>
      <c r="BP71" s="18"/>
      <c r="BQ71" s="2"/>
    </row>
    <row r="72" spans="1:69" ht="80.099999999999994" customHeight="1" x14ac:dyDescent="0.25">
      <c r="A72" s="33" t="s">
        <v>69</v>
      </c>
      <c r="C72" s="33">
        <v>21878859</v>
      </c>
      <c r="D72" s="17">
        <v>101233</v>
      </c>
      <c r="E72" s="3" t="s">
        <v>1414</v>
      </c>
      <c r="F72" s="3"/>
      <c r="G72" s="3" t="s">
        <v>3</v>
      </c>
      <c r="H72" s="15" t="s">
        <v>1416</v>
      </c>
      <c r="I72" s="3" t="s">
        <v>1415</v>
      </c>
      <c r="J72" s="3" t="s">
        <v>5</v>
      </c>
      <c r="K72" s="3" t="s">
        <v>1417</v>
      </c>
      <c r="L72" s="3" t="s">
        <v>1418</v>
      </c>
      <c r="M72" s="3" t="s">
        <v>1419</v>
      </c>
      <c r="N72" s="3">
        <v>74764</v>
      </c>
      <c r="O72" s="3" t="s">
        <v>1420</v>
      </c>
      <c r="P72" s="3" t="s">
        <v>1421</v>
      </c>
      <c r="Q72" s="3" t="s">
        <v>1422</v>
      </c>
      <c r="R72" s="3" t="s">
        <v>8</v>
      </c>
      <c r="S72" s="3" t="s">
        <v>653</v>
      </c>
      <c r="T72" s="3" t="s">
        <v>124</v>
      </c>
      <c r="U72" s="3" t="s">
        <v>124</v>
      </c>
      <c r="V72" s="3" t="s">
        <v>1423</v>
      </c>
      <c r="W72" s="3">
        <v>777708447</v>
      </c>
      <c r="X72" s="3"/>
      <c r="Y72" s="3">
        <v>1113439030</v>
      </c>
      <c r="Z72" s="3">
        <v>3030</v>
      </c>
      <c r="AA72" s="3" t="s">
        <v>15</v>
      </c>
      <c r="AB72" s="8">
        <v>14100</v>
      </c>
      <c r="AC72" s="8" t="s">
        <v>47</v>
      </c>
      <c r="AD72" s="8" t="s">
        <v>1424</v>
      </c>
      <c r="AE72" s="8">
        <v>12</v>
      </c>
      <c r="AF72" s="8" t="s">
        <v>1425</v>
      </c>
      <c r="AG72" s="8" t="s">
        <v>19</v>
      </c>
      <c r="AH72" s="10">
        <v>40000</v>
      </c>
      <c r="AI72" s="8">
        <v>25900</v>
      </c>
      <c r="AJ72" s="3" t="s">
        <v>1426</v>
      </c>
      <c r="AK72" s="3"/>
      <c r="AL72" s="3" t="s">
        <v>3</v>
      </c>
      <c r="AM72" s="3" t="s">
        <v>3</v>
      </c>
      <c r="AN72" s="3" t="s">
        <v>3</v>
      </c>
      <c r="AO72" s="3" t="s">
        <v>3</v>
      </c>
      <c r="AP72" s="3"/>
      <c r="AQ72" s="3"/>
      <c r="AR72" s="3"/>
      <c r="AS72" s="3" t="s">
        <v>129</v>
      </c>
      <c r="AT72" s="3" t="s">
        <v>1427</v>
      </c>
      <c r="AU72" s="3" t="s">
        <v>3</v>
      </c>
      <c r="AV72" s="3" t="s">
        <v>1428</v>
      </c>
      <c r="AW72" s="3" t="s">
        <v>1417</v>
      </c>
      <c r="AX72" s="3" t="s">
        <v>1418</v>
      </c>
      <c r="AY72" s="3" t="s">
        <v>1419</v>
      </c>
      <c r="AZ72" s="3" t="s">
        <v>1429</v>
      </c>
      <c r="BA72" s="3" t="s">
        <v>27</v>
      </c>
      <c r="BB72" s="3" t="s">
        <v>28</v>
      </c>
      <c r="BC72" s="3" t="s">
        <v>1430</v>
      </c>
      <c r="BD72" s="3" t="s">
        <v>3</v>
      </c>
      <c r="BE72" s="3" t="s">
        <v>1431</v>
      </c>
      <c r="BF72" s="3" t="s">
        <v>1432</v>
      </c>
      <c r="BG72" s="3" t="s">
        <v>371</v>
      </c>
      <c r="BH72" s="4">
        <v>43960.366493055553</v>
      </c>
      <c r="BI72" s="4">
        <v>43963.29996527778</v>
      </c>
      <c r="BJ72" s="3" t="s">
        <v>3</v>
      </c>
      <c r="BK72" s="3" t="s">
        <v>371</v>
      </c>
      <c r="BL72" s="3">
        <v>0</v>
      </c>
      <c r="BM72" s="3" t="s">
        <v>3</v>
      </c>
      <c r="BN72" s="3">
        <v>14800</v>
      </c>
      <c r="BO72" s="3" t="s">
        <v>1433</v>
      </c>
      <c r="BP72" s="18"/>
      <c r="BQ72" s="2"/>
    </row>
    <row r="73" spans="1:69" ht="80.099999999999994" customHeight="1" x14ac:dyDescent="0.25">
      <c r="A73" s="33" t="s">
        <v>69</v>
      </c>
      <c r="C73" s="33">
        <v>54159491</v>
      </c>
      <c r="D73" s="17">
        <v>101263</v>
      </c>
      <c r="E73" s="3" t="s">
        <v>1395</v>
      </c>
      <c r="F73" s="3"/>
      <c r="G73" s="3" t="s">
        <v>3</v>
      </c>
      <c r="H73" s="15" t="s">
        <v>1397</v>
      </c>
      <c r="I73" s="3" t="s">
        <v>1396</v>
      </c>
      <c r="J73" s="3" t="s">
        <v>5</v>
      </c>
      <c r="K73" s="3" t="s">
        <v>1398</v>
      </c>
      <c r="L73" s="3" t="s">
        <v>1399</v>
      </c>
      <c r="M73" s="3" t="s">
        <v>8</v>
      </c>
      <c r="N73" s="3">
        <v>71500</v>
      </c>
      <c r="O73" s="3" t="s">
        <v>1400</v>
      </c>
      <c r="P73" s="3" t="s">
        <v>1398</v>
      </c>
      <c r="Q73" s="3" t="s">
        <v>1399</v>
      </c>
      <c r="R73" s="3" t="s">
        <v>8</v>
      </c>
      <c r="S73" s="3" t="s">
        <v>1401</v>
      </c>
      <c r="T73" s="3" t="s">
        <v>404</v>
      </c>
      <c r="U73" s="3" t="s">
        <v>404</v>
      </c>
      <c r="V73" s="3" t="s">
        <v>1402</v>
      </c>
      <c r="W73" s="3">
        <v>732509252</v>
      </c>
      <c r="X73" s="3"/>
      <c r="Y73" s="3">
        <v>830124002</v>
      </c>
      <c r="Z73" s="3">
        <v>5500</v>
      </c>
      <c r="AA73" s="3" t="s">
        <v>15</v>
      </c>
      <c r="AB73" s="8">
        <v>11000</v>
      </c>
      <c r="AC73" s="8" t="s">
        <v>47</v>
      </c>
      <c r="AD73" s="8" t="s">
        <v>1403</v>
      </c>
      <c r="AE73" s="8">
        <v>12</v>
      </c>
      <c r="AF73" s="8" t="s">
        <v>1404</v>
      </c>
      <c r="AG73" s="8" t="s">
        <v>19</v>
      </c>
      <c r="AH73" s="10">
        <v>40000</v>
      </c>
      <c r="AI73" s="8">
        <v>29000</v>
      </c>
      <c r="AJ73" s="3" t="s">
        <v>1405</v>
      </c>
      <c r="AK73" s="3"/>
      <c r="AL73" s="3" t="s">
        <v>3</v>
      </c>
      <c r="AM73" s="3" t="s">
        <v>3</v>
      </c>
      <c r="AN73" s="3" t="s">
        <v>3</v>
      </c>
      <c r="AO73" s="3" t="s">
        <v>3</v>
      </c>
      <c r="AP73" s="3"/>
      <c r="AQ73" s="3"/>
      <c r="AR73" s="3"/>
      <c r="AS73" s="3" t="s">
        <v>409</v>
      </c>
      <c r="AT73" s="3" t="s">
        <v>1406</v>
      </c>
      <c r="AU73" s="3" t="s">
        <v>3</v>
      </c>
      <c r="AV73" s="3" t="s">
        <v>1407</v>
      </c>
      <c r="AW73" s="3" t="s">
        <v>1398</v>
      </c>
      <c r="AX73" s="3" t="s">
        <v>1408</v>
      </c>
      <c r="AY73" s="3" t="s">
        <v>8</v>
      </c>
      <c r="AZ73" s="3" t="s">
        <v>1409</v>
      </c>
      <c r="BA73" s="3" t="s">
        <v>27</v>
      </c>
      <c r="BB73" s="3" t="s">
        <v>28</v>
      </c>
      <c r="BC73" s="3" t="s">
        <v>1410</v>
      </c>
      <c r="BD73" s="3" t="s">
        <v>3</v>
      </c>
      <c r="BE73" s="3" t="s">
        <v>1411</v>
      </c>
      <c r="BF73" s="3" t="s">
        <v>1412</v>
      </c>
      <c r="BG73" s="3" t="s">
        <v>67</v>
      </c>
      <c r="BH73" s="4">
        <v>43961.423344907409</v>
      </c>
      <c r="BI73" s="4">
        <v>43964.635243055556</v>
      </c>
      <c r="BJ73" s="3" t="s">
        <v>3</v>
      </c>
      <c r="BK73" s="3" t="s">
        <v>67</v>
      </c>
      <c r="BL73" s="3">
        <v>0</v>
      </c>
      <c r="BM73" s="3" t="s">
        <v>3</v>
      </c>
      <c r="BN73" s="3">
        <v>14861</v>
      </c>
      <c r="BO73" s="3" t="s">
        <v>1413</v>
      </c>
      <c r="BP73" s="18"/>
      <c r="BQ73" s="2"/>
    </row>
    <row r="74" spans="1:69" ht="80.099999999999994" customHeight="1" x14ac:dyDescent="0.25">
      <c r="A74" s="33" t="s">
        <v>69</v>
      </c>
      <c r="C74" s="33">
        <v>57214372</v>
      </c>
      <c r="D74" s="17">
        <v>101299</v>
      </c>
      <c r="E74" s="3" t="s">
        <v>1434</v>
      </c>
      <c r="F74" s="3"/>
      <c r="G74" s="3" t="s">
        <v>3</v>
      </c>
      <c r="H74" s="15" t="s">
        <v>1436</v>
      </c>
      <c r="I74" s="3" t="s">
        <v>1435</v>
      </c>
      <c r="J74" s="3" t="s">
        <v>5</v>
      </c>
      <c r="K74" s="3" t="s">
        <v>1437</v>
      </c>
      <c r="L74" s="3" t="s">
        <v>1438</v>
      </c>
      <c r="M74" s="3" t="s">
        <v>8</v>
      </c>
      <c r="N74" s="3">
        <v>70200</v>
      </c>
      <c r="O74" s="3" t="s">
        <v>1439</v>
      </c>
      <c r="P74" s="3" t="s">
        <v>1437</v>
      </c>
      <c r="Q74" s="3" t="s">
        <v>1438</v>
      </c>
      <c r="R74" s="3" t="s">
        <v>8</v>
      </c>
      <c r="S74" s="3" t="s">
        <v>12</v>
      </c>
      <c r="T74" s="3" t="s">
        <v>243</v>
      </c>
      <c r="U74" s="3" t="s">
        <v>243</v>
      </c>
      <c r="V74" s="3" t="s">
        <v>1440</v>
      </c>
      <c r="W74" s="3">
        <v>728238662</v>
      </c>
      <c r="X74" s="3"/>
      <c r="Y74" s="3">
        <v>2649670083</v>
      </c>
      <c r="Z74" s="3">
        <v>800</v>
      </c>
      <c r="AA74" s="3" t="s">
        <v>46</v>
      </c>
      <c r="AB74" s="8"/>
      <c r="AC74" s="8" t="s">
        <v>1441</v>
      </c>
      <c r="AD74" s="8" t="s">
        <v>1442</v>
      </c>
      <c r="AE74" s="8">
        <v>1</v>
      </c>
      <c r="AF74" s="8" t="s">
        <v>1443</v>
      </c>
      <c r="AG74" s="8" t="s">
        <v>19</v>
      </c>
      <c r="AH74" s="10">
        <v>40000</v>
      </c>
      <c r="AI74" s="8">
        <v>40000</v>
      </c>
      <c r="AJ74" s="3" t="s">
        <v>1444</v>
      </c>
      <c r="AK74" s="3"/>
      <c r="AL74" s="3" t="s">
        <v>3</v>
      </c>
      <c r="AM74" s="3" t="s">
        <v>3</v>
      </c>
      <c r="AN74" s="3" t="s">
        <v>3</v>
      </c>
      <c r="AO74" s="3" t="s">
        <v>3</v>
      </c>
      <c r="AP74" s="3"/>
      <c r="AQ74" s="3"/>
      <c r="AR74" s="3"/>
      <c r="AS74" s="3" t="s">
        <v>1445</v>
      </c>
      <c r="AT74" s="3" t="s">
        <v>1446</v>
      </c>
      <c r="AU74" s="3" t="s">
        <v>3</v>
      </c>
      <c r="AV74" s="3" t="s">
        <v>1447</v>
      </c>
      <c r="AW74" s="3" t="s">
        <v>1437</v>
      </c>
      <c r="AX74" s="3" t="s">
        <v>1448</v>
      </c>
      <c r="AY74" s="3" t="s">
        <v>1449</v>
      </c>
      <c r="AZ74" s="3" t="s">
        <v>62</v>
      </c>
      <c r="BA74" s="3" t="s">
        <v>27</v>
      </c>
      <c r="BB74" s="3" t="s">
        <v>28</v>
      </c>
      <c r="BC74" s="3" t="s">
        <v>1450</v>
      </c>
      <c r="BD74" s="3" t="s">
        <v>3</v>
      </c>
      <c r="BE74" s="3" t="s">
        <v>1451</v>
      </c>
      <c r="BF74" s="3" t="s">
        <v>1452</v>
      </c>
      <c r="BG74" s="3" t="s">
        <v>1453</v>
      </c>
      <c r="BH74" s="4">
        <v>43961.80541666667</v>
      </c>
      <c r="BI74" s="4">
        <v>43964.300416666665</v>
      </c>
      <c r="BJ74" s="3" t="s">
        <v>3</v>
      </c>
      <c r="BK74" s="3" t="s">
        <v>1453</v>
      </c>
      <c r="BL74" s="3">
        <v>0</v>
      </c>
      <c r="BM74" s="3" t="s">
        <v>3</v>
      </c>
      <c r="BN74" s="3">
        <v>14935</v>
      </c>
      <c r="BO74" s="3" t="s">
        <v>1454</v>
      </c>
      <c r="BP74" s="18"/>
      <c r="BQ74" s="2"/>
    </row>
    <row r="75" spans="1:69" ht="80.099999999999994" customHeight="1" x14ac:dyDescent="0.25">
      <c r="A75" s="33" t="s">
        <v>69</v>
      </c>
      <c r="C75" s="33">
        <v>99155403</v>
      </c>
      <c r="D75" s="17">
        <v>101315</v>
      </c>
      <c r="E75" s="3" t="s">
        <v>1455</v>
      </c>
      <c r="F75" s="3"/>
      <c r="G75" s="3" t="s">
        <v>3</v>
      </c>
      <c r="H75" s="15" t="s">
        <v>1457</v>
      </c>
      <c r="I75" s="3" t="s">
        <v>1456</v>
      </c>
      <c r="J75" s="3" t="s">
        <v>5</v>
      </c>
      <c r="K75" s="3" t="s">
        <v>1458</v>
      </c>
      <c r="L75" s="3" t="s">
        <v>1459</v>
      </c>
      <c r="M75" s="3" t="s">
        <v>8</v>
      </c>
      <c r="N75" s="3">
        <v>70030</v>
      </c>
      <c r="O75" s="3" t="s">
        <v>1460</v>
      </c>
      <c r="P75" s="3" t="s">
        <v>1458</v>
      </c>
      <c r="Q75" s="3" t="s">
        <v>1459</v>
      </c>
      <c r="R75" s="3" t="s">
        <v>8</v>
      </c>
      <c r="S75" s="3" t="s">
        <v>102</v>
      </c>
      <c r="T75" s="3" t="s">
        <v>103</v>
      </c>
      <c r="U75" s="3" t="s">
        <v>103</v>
      </c>
      <c r="V75" s="3" t="s">
        <v>1461</v>
      </c>
      <c r="W75" s="3">
        <v>603222495</v>
      </c>
      <c r="X75" s="3"/>
      <c r="Y75" s="3">
        <v>2628820329</v>
      </c>
      <c r="Z75" s="3">
        <v>800</v>
      </c>
      <c r="AA75" s="3" t="s">
        <v>46</v>
      </c>
      <c r="AB75" s="8"/>
      <c r="AC75" s="8" t="s">
        <v>16</v>
      </c>
      <c r="AD75" s="8" t="s">
        <v>1462</v>
      </c>
      <c r="AE75" s="8">
        <v>12</v>
      </c>
      <c r="AF75" s="8" t="s">
        <v>1463</v>
      </c>
      <c r="AG75" s="8" t="s">
        <v>19</v>
      </c>
      <c r="AH75" s="10">
        <v>40000</v>
      </c>
      <c r="AI75" s="8">
        <v>40000</v>
      </c>
      <c r="AJ75" s="3" t="s">
        <v>1464</v>
      </c>
      <c r="AK75" s="3"/>
      <c r="AL75" s="3" t="s">
        <v>3</v>
      </c>
      <c r="AM75" s="3" t="s">
        <v>3</v>
      </c>
      <c r="AN75" s="3" t="s">
        <v>3</v>
      </c>
      <c r="AO75" s="3" t="s">
        <v>3</v>
      </c>
      <c r="AP75" s="3"/>
      <c r="AQ75" s="3"/>
      <c r="AR75" s="3"/>
      <c r="AS75" s="3" t="s">
        <v>816</v>
      </c>
      <c r="AT75" s="3" t="s">
        <v>1465</v>
      </c>
      <c r="AU75" s="3" t="s">
        <v>3</v>
      </c>
      <c r="AV75" s="3" t="s">
        <v>1466</v>
      </c>
      <c r="AW75" s="3" t="s">
        <v>1458</v>
      </c>
      <c r="AX75" s="3" t="s">
        <v>1459</v>
      </c>
      <c r="AY75" s="3" t="s">
        <v>8</v>
      </c>
      <c r="AZ75" s="3" t="s">
        <v>111</v>
      </c>
      <c r="BA75" s="3" t="s">
        <v>27</v>
      </c>
      <c r="BB75" s="3" t="s">
        <v>28</v>
      </c>
      <c r="BC75" s="3" t="s">
        <v>1467</v>
      </c>
      <c r="BD75" s="3" t="s">
        <v>3</v>
      </c>
      <c r="BE75" s="3" t="s">
        <v>1468</v>
      </c>
      <c r="BF75" s="3" t="s">
        <v>1469</v>
      </c>
      <c r="BG75" s="3" t="s">
        <v>1453</v>
      </c>
      <c r="BH75" s="4">
        <v>43961.882361111115</v>
      </c>
      <c r="BI75" s="4">
        <v>43963.700162037036</v>
      </c>
      <c r="BJ75" s="3" t="s">
        <v>3</v>
      </c>
      <c r="BK75" s="3" t="s">
        <v>1453</v>
      </c>
      <c r="BL75" s="3">
        <v>0</v>
      </c>
      <c r="BM75" s="3" t="s">
        <v>3</v>
      </c>
      <c r="BN75" s="3">
        <v>14967</v>
      </c>
      <c r="BO75" s="3" t="s">
        <v>1470</v>
      </c>
      <c r="BP75" s="18"/>
      <c r="BQ75" s="2"/>
    </row>
    <row r="76" spans="1:69" ht="80.099999999999994" customHeight="1" x14ac:dyDescent="0.25">
      <c r="A76" s="33" t="s">
        <v>69</v>
      </c>
      <c r="C76" s="33">
        <v>92074702</v>
      </c>
      <c r="D76" s="17">
        <v>101346</v>
      </c>
      <c r="E76" s="3" t="s">
        <v>1471</v>
      </c>
      <c r="F76" s="3"/>
      <c r="G76" s="3" t="s">
        <v>3</v>
      </c>
      <c r="H76" s="15" t="s">
        <v>1473</v>
      </c>
      <c r="I76" s="3" t="s">
        <v>1472</v>
      </c>
      <c r="J76" s="3" t="s">
        <v>5</v>
      </c>
      <c r="K76" s="3" t="s">
        <v>1474</v>
      </c>
      <c r="L76" s="3" t="s">
        <v>1475</v>
      </c>
      <c r="M76" s="3" t="s">
        <v>8</v>
      </c>
      <c r="N76" s="3">
        <v>70200</v>
      </c>
      <c r="O76" s="3" t="s">
        <v>40</v>
      </c>
      <c r="P76" s="3" t="s">
        <v>60</v>
      </c>
      <c r="Q76" s="3" t="s">
        <v>1476</v>
      </c>
      <c r="R76" s="3" t="s">
        <v>8</v>
      </c>
      <c r="S76" s="3" t="s">
        <v>12</v>
      </c>
      <c r="T76" s="3" t="s">
        <v>1477</v>
      </c>
      <c r="U76" s="3" t="s">
        <v>1477</v>
      </c>
      <c r="V76" s="3" t="s">
        <v>1478</v>
      </c>
      <c r="W76" s="3">
        <v>734385344</v>
      </c>
      <c r="X76" s="3"/>
      <c r="Y76" s="3">
        <v>289022437</v>
      </c>
      <c r="Z76" s="3">
        <v>300</v>
      </c>
      <c r="AA76" s="3" t="s">
        <v>15</v>
      </c>
      <c r="AB76" s="8">
        <v>10000</v>
      </c>
      <c r="AC76" s="8" t="s">
        <v>16</v>
      </c>
      <c r="AD76" s="8" t="s">
        <v>1479</v>
      </c>
      <c r="AE76" s="8">
        <v>12</v>
      </c>
      <c r="AF76" s="8" t="s">
        <v>1480</v>
      </c>
      <c r="AG76" s="8" t="s">
        <v>19</v>
      </c>
      <c r="AH76" s="10">
        <v>40000</v>
      </c>
      <c r="AI76" s="8">
        <v>30000</v>
      </c>
      <c r="AJ76" s="3" t="s">
        <v>1481</v>
      </c>
      <c r="AK76" s="3"/>
      <c r="AL76" s="3" t="s">
        <v>3</v>
      </c>
      <c r="AM76" s="3" t="s">
        <v>3</v>
      </c>
      <c r="AN76" s="3" t="s">
        <v>3</v>
      </c>
      <c r="AO76" s="3" t="s">
        <v>3</v>
      </c>
      <c r="AP76" s="3"/>
      <c r="AQ76" s="3"/>
      <c r="AR76" s="3"/>
      <c r="AS76" s="3" t="s">
        <v>1482</v>
      </c>
      <c r="AT76" s="3" t="s">
        <v>1483</v>
      </c>
      <c r="AU76" s="3" t="s">
        <v>3</v>
      </c>
      <c r="AV76" s="3" t="s">
        <v>1484</v>
      </c>
      <c r="AW76" s="3" t="s">
        <v>1474</v>
      </c>
      <c r="AX76" s="3" t="s">
        <v>1475</v>
      </c>
      <c r="AY76" s="3" t="s">
        <v>8</v>
      </c>
      <c r="AZ76" s="3" t="s">
        <v>62</v>
      </c>
      <c r="BA76" s="3" t="s">
        <v>27</v>
      </c>
      <c r="BB76" s="3" t="s">
        <v>28</v>
      </c>
      <c r="BC76" s="3" t="s">
        <v>1485</v>
      </c>
      <c r="BD76" s="3" t="s">
        <v>3</v>
      </c>
      <c r="BE76" s="3" t="s">
        <v>1486</v>
      </c>
      <c r="BF76" s="3" t="s">
        <v>1487</v>
      </c>
      <c r="BG76" s="3" t="s">
        <v>645</v>
      </c>
      <c r="BH76" s="4">
        <v>43962.386736111112</v>
      </c>
      <c r="BI76" s="4">
        <v>43963.870717592596</v>
      </c>
      <c r="BJ76" s="3" t="s">
        <v>3</v>
      </c>
      <c r="BK76" s="3" t="s">
        <v>645</v>
      </c>
      <c r="BL76" s="3">
        <v>0</v>
      </c>
      <c r="BM76" s="3" t="s">
        <v>3</v>
      </c>
      <c r="BN76" s="3">
        <v>15029</v>
      </c>
      <c r="BO76" s="3" t="s">
        <v>1488</v>
      </c>
      <c r="BP76" s="18"/>
      <c r="BQ76" s="2"/>
    </row>
    <row r="77" spans="1:69" ht="80.099999999999994" customHeight="1" x14ac:dyDescent="0.25">
      <c r="A77" s="33" t="s">
        <v>69</v>
      </c>
      <c r="C77" s="33">
        <v>7387383</v>
      </c>
      <c r="D77" s="17">
        <v>101393</v>
      </c>
      <c r="E77" s="3" t="s">
        <v>1489</v>
      </c>
      <c r="F77" s="3"/>
      <c r="G77" s="3" t="s">
        <v>3</v>
      </c>
      <c r="H77" s="15" t="s">
        <v>1491</v>
      </c>
      <c r="I77" s="3" t="s">
        <v>1490</v>
      </c>
      <c r="J77" s="3" t="s">
        <v>5</v>
      </c>
      <c r="K77" s="3" t="s">
        <v>1492</v>
      </c>
      <c r="L77" s="3" t="s">
        <v>1493</v>
      </c>
      <c r="M77" s="3" t="s">
        <v>8</v>
      </c>
      <c r="N77" s="3">
        <v>71500</v>
      </c>
      <c r="O77" s="3" t="s">
        <v>221</v>
      </c>
      <c r="P77" s="3" t="s">
        <v>222</v>
      </c>
      <c r="Q77" s="3" t="s">
        <v>222</v>
      </c>
      <c r="R77" s="3" t="s">
        <v>222</v>
      </c>
      <c r="S77" s="3" t="s">
        <v>222</v>
      </c>
      <c r="T77" s="3" t="s">
        <v>103</v>
      </c>
      <c r="U77" s="3" t="s">
        <v>103</v>
      </c>
      <c r="V77" s="3" t="s">
        <v>1494</v>
      </c>
      <c r="W77" s="3">
        <v>731414076</v>
      </c>
      <c r="X77" s="3">
        <v>670100</v>
      </c>
      <c r="Y77" s="3">
        <v>2203925520</v>
      </c>
      <c r="Z77" s="3">
        <v>6210</v>
      </c>
      <c r="AA77" s="3" t="s">
        <v>46</v>
      </c>
      <c r="AB77" s="8"/>
      <c r="AC77" s="8" t="s">
        <v>16</v>
      </c>
      <c r="AD77" s="8" t="s">
        <v>1495</v>
      </c>
      <c r="AE77" s="8">
        <v>12</v>
      </c>
      <c r="AF77" s="8" t="s">
        <v>202</v>
      </c>
      <c r="AG77" s="8" t="s">
        <v>19</v>
      </c>
      <c r="AH77" s="10">
        <v>40000</v>
      </c>
      <c r="AI77" s="8">
        <v>40000</v>
      </c>
      <c r="AJ77" s="3" t="s">
        <v>1496</v>
      </c>
      <c r="AK77" s="3"/>
      <c r="AL77" s="3" t="s">
        <v>3</v>
      </c>
      <c r="AM77" s="3" t="s">
        <v>3</v>
      </c>
      <c r="AN77" s="3" t="s">
        <v>3</v>
      </c>
      <c r="AO77" s="3" t="s">
        <v>3</v>
      </c>
      <c r="AP77" s="3"/>
      <c r="AQ77" s="3"/>
      <c r="AR77" s="3"/>
      <c r="AS77" s="3" t="s">
        <v>1497</v>
      </c>
      <c r="AT77" s="3" t="s">
        <v>1498</v>
      </c>
      <c r="AU77" s="3" t="s">
        <v>3</v>
      </c>
      <c r="AV77" s="3" t="s">
        <v>1499</v>
      </c>
      <c r="AW77" s="3" t="s">
        <v>1492</v>
      </c>
      <c r="AX77" s="3" t="s">
        <v>1493</v>
      </c>
      <c r="AY77" s="3" t="s">
        <v>1500</v>
      </c>
      <c r="AZ77" s="3" t="s">
        <v>1409</v>
      </c>
      <c r="BA77" s="3" t="s">
        <v>27</v>
      </c>
      <c r="BB77" s="3" t="s">
        <v>28</v>
      </c>
      <c r="BC77" s="3" t="s">
        <v>1501</v>
      </c>
      <c r="BD77" s="3" t="s">
        <v>3</v>
      </c>
      <c r="BE77" s="3" t="s">
        <v>1502</v>
      </c>
      <c r="BF77" s="3" t="s">
        <v>1503</v>
      </c>
      <c r="BG77" s="3" t="s">
        <v>880</v>
      </c>
      <c r="BH77" s="4">
        <v>43962.506597222222</v>
      </c>
      <c r="BI77" s="4">
        <v>43963.606435185182</v>
      </c>
      <c r="BJ77" s="3" t="s">
        <v>3</v>
      </c>
      <c r="BK77" s="3" t="s">
        <v>880</v>
      </c>
      <c r="BL77" s="3">
        <v>0</v>
      </c>
      <c r="BM77" s="3" t="s">
        <v>3</v>
      </c>
      <c r="BN77" s="3">
        <v>15125</v>
      </c>
      <c r="BO77" s="3" t="s">
        <v>1504</v>
      </c>
      <c r="BP77" s="18"/>
      <c r="BQ77" s="2"/>
    </row>
    <row r="78" spans="1:69" ht="80.099999999999994" customHeight="1" x14ac:dyDescent="0.25">
      <c r="A78" s="33" t="s">
        <v>69</v>
      </c>
      <c r="C78" s="33">
        <v>29665427</v>
      </c>
      <c r="D78" s="17">
        <v>101428</v>
      </c>
      <c r="E78" s="3" t="s">
        <v>1505</v>
      </c>
      <c r="F78" s="3"/>
      <c r="G78" s="3" t="s">
        <v>3</v>
      </c>
      <c r="H78" s="15" t="s">
        <v>1507</v>
      </c>
      <c r="I78" s="3" t="s">
        <v>1506</v>
      </c>
      <c r="J78" s="3" t="s">
        <v>5</v>
      </c>
      <c r="K78" s="3" t="s">
        <v>1508</v>
      </c>
      <c r="L78" s="3" t="s">
        <v>1509</v>
      </c>
      <c r="M78" s="3" t="s">
        <v>8</v>
      </c>
      <c r="N78" s="3">
        <v>70800</v>
      </c>
      <c r="O78" s="3" t="s">
        <v>1510</v>
      </c>
      <c r="P78" s="3" t="s">
        <v>1508</v>
      </c>
      <c r="Q78" s="3" t="s">
        <v>1509</v>
      </c>
      <c r="R78" s="3" t="s">
        <v>8</v>
      </c>
      <c r="S78" s="3" t="s">
        <v>43</v>
      </c>
      <c r="T78" s="3" t="s">
        <v>103</v>
      </c>
      <c r="U78" s="3" t="s">
        <v>103</v>
      </c>
      <c r="V78" s="3" t="s">
        <v>1511</v>
      </c>
      <c r="W78" s="3">
        <v>608758587</v>
      </c>
      <c r="X78" s="3"/>
      <c r="Y78" s="3">
        <v>6087585861</v>
      </c>
      <c r="Z78" s="3">
        <v>5500</v>
      </c>
      <c r="AA78" s="3" t="s">
        <v>15</v>
      </c>
      <c r="AB78" s="8">
        <v>6931</v>
      </c>
      <c r="AC78" s="8" t="s">
        <v>16</v>
      </c>
      <c r="AD78" s="8" t="s">
        <v>1512</v>
      </c>
      <c r="AE78" s="8">
        <v>12</v>
      </c>
      <c r="AF78" s="8" t="s">
        <v>1513</v>
      </c>
      <c r="AG78" s="8" t="s">
        <v>19</v>
      </c>
      <c r="AH78" s="10">
        <v>40000</v>
      </c>
      <c r="AI78" s="8">
        <v>33069</v>
      </c>
      <c r="AJ78" s="3" t="s">
        <v>1514</v>
      </c>
      <c r="AK78" s="3"/>
      <c r="AL78" s="3" t="s">
        <v>3</v>
      </c>
      <c r="AM78" s="3" t="s">
        <v>3</v>
      </c>
      <c r="AN78" s="3" t="s">
        <v>3</v>
      </c>
      <c r="AO78" s="3" t="s">
        <v>3</v>
      </c>
      <c r="AP78" s="3"/>
      <c r="AQ78" s="3"/>
      <c r="AR78" s="3"/>
      <c r="AS78" s="3" t="s">
        <v>409</v>
      </c>
      <c r="AT78" s="3" t="s">
        <v>1515</v>
      </c>
      <c r="AU78" s="3" t="s">
        <v>3</v>
      </c>
      <c r="AV78" s="3" t="s">
        <v>1516</v>
      </c>
      <c r="AW78" s="3" t="s">
        <v>1517</v>
      </c>
      <c r="AX78" s="3" t="s">
        <v>1509</v>
      </c>
      <c r="AY78" s="3" t="s">
        <v>1518</v>
      </c>
      <c r="AZ78" s="3" t="s">
        <v>274</v>
      </c>
      <c r="BA78" s="3" t="s">
        <v>27</v>
      </c>
      <c r="BB78" s="3" t="s">
        <v>28</v>
      </c>
      <c r="BC78" s="3" t="s">
        <v>1519</v>
      </c>
      <c r="BD78" s="3" t="s">
        <v>3</v>
      </c>
      <c r="BE78" s="3" t="s">
        <v>1520</v>
      </c>
      <c r="BF78" s="3" t="s">
        <v>1521</v>
      </c>
      <c r="BG78" s="3" t="s">
        <v>371</v>
      </c>
      <c r="BH78" s="4">
        <v>43962.553819444445</v>
      </c>
      <c r="BI78" s="4">
        <v>43963.646377314813</v>
      </c>
      <c r="BJ78" s="3" t="s">
        <v>3</v>
      </c>
      <c r="BK78" s="3" t="s">
        <v>371</v>
      </c>
      <c r="BL78" s="3">
        <v>0</v>
      </c>
      <c r="BM78" s="3" t="s">
        <v>3</v>
      </c>
      <c r="BN78" s="3">
        <v>15195</v>
      </c>
      <c r="BO78" s="3" t="s">
        <v>1522</v>
      </c>
      <c r="BP78" s="18"/>
      <c r="BQ78" s="2"/>
    </row>
    <row r="79" spans="1:69" ht="80.099999999999994" customHeight="1" x14ac:dyDescent="0.25">
      <c r="A79" s="33" t="s">
        <v>69</v>
      </c>
      <c r="B79" s="33" t="s">
        <v>3</v>
      </c>
      <c r="C79" s="33">
        <v>54025213</v>
      </c>
      <c r="D79" s="17">
        <v>101440</v>
      </c>
      <c r="E79" s="3" t="s">
        <v>1523</v>
      </c>
      <c r="F79" s="3"/>
      <c r="G79" s="3" t="s">
        <v>3</v>
      </c>
      <c r="H79" s="15" t="s">
        <v>1525</v>
      </c>
      <c r="I79" s="3" t="s">
        <v>1524</v>
      </c>
      <c r="J79" s="3" t="s">
        <v>5</v>
      </c>
      <c r="K79" s="3" t="s">
        <v>575</v>
      </c>
      <c r="L79" s="3" t="s">
        <v>1526</v>
      </c>
      <c r="M79" s="3" t="s">
        <v>8</v>
      </c>
      <c r="N79" s="3">
        <v>70800</v>
      </c>
      <c r="O79" s="3" t="s">
        <v>1527</v>
      </c>
      <c r="P79" s="3" t="s">
        <v>575</v>
      </c>
      <c r="Q79" s="3" t="s">
        <v>1526</v>
      </c>
      <c r="R79" s="3" t="s">
        <v>8</v>
      </c>
      <c r="S79" s="3" t="s">
        <v>43</v>
      </c>
      <c r="T79" s="3" t="s">
        <v>524</v>
      </c>
      <c r="U79" s="3" t="s">
        <v>524</v>
      </c>
      <c r="V79" s="3" t="s">
        <v>1528</v>
      </c>
      <c r="W79" s="3">
        <v>608580707</v>
      </c>
      <c r="X79" s="3"/>
      <c r="Y79" s="3">
        <v>2401161998</v>
      </c>
      <c r="Z79" s="3">
        <v>2010</v>
      </c>
      <c r="AA79" s="3" t="s">
        <v>15</v>
      </c>
      <c r="AB79" s="8">
        <v>12381</v>
      </c>
      <c r="AC79" s="8" t="s">
        <v>16</v>
      </c>
      <c r="AD79" s="8" t="s">
        <v>1529</v>
      </c>
      <c r="AE79" s="8">
        <v>9</v>
      </c>
      <c r="AF79" s="8" t="s">
        <v>1530</v>
      </c>
      <c r="AG79" s="8" t="s">
        <v>19</v>
      </c>
      <c r="AH79" s="10">
        <v>40000</v>
      </c>
      <c r="AI79" s="8">
        <f>Tabulka4[[#This Row],[Žádaná výše pomoci]]-Tabulka4[[#This Row],[Výzva 20 tis.]]</f>
        <v>27619</v>
      </c>
      <c r="AJ79" s="3" t="s">
        <v>1531</v>
      </c>
      <c r="AK79" s="3"/>
      <c r="AL79" s="3" t="s">
        <v>3</v>
      </c>
      <c r="AM79" s="3" t="s">
        <v>3</v>
      </c>
      <c r="AN79" s="3" t="s">
        <v>3</v>
      </c>
      <c r="AO79" s="3" t="s">
        <v>3</v>
      </c>
      <c r="AP79" s="3"/>
      <c r="AQ79" s="3"/>
      <c r="AR79" s="3"/>
      <c r="AS79" s="3" t="s">
        <v>446</v>
      </c>
      <c r="AT79" s="3" t="s">
        <v>1532</v>
      </c>
      <c r="AU79" s="3" t="s">
        <v>3</v>
      </c>
      <c r="AV79" s="3" t="s">
        <v>1533</v>
      </c>
      <c r="AW79" s="3" t="s">
        <v>575</v>
      </c>
      <c r="AX79" s="3" t="s">
        <v>1534</v>
      </c>
      <c r="AY79" s="3" t="s">
        <v>8</v>
      </c>
      <c r="AZ79" s="3" t="s">
        <v>274</v>
      </c>
      <c r="BA79" s="3" t="s">
        <v>27</v>
      </c>
      <c r="BB79" s="3" t="s">
        <v>28</v>
      </c>
      <c r="BC79" s="3" t="s">
        <v>1535</v>
      </c>
      <c r="BD79" s="3" t="s">
        <v>3</v>
      </c>
      <c r="BE79" s="3" t="s">
        <v>1536</v>
      </c>
      <c r="BF79" s="3" t="s">
        <v>1537</v>
      </c>
      <c r="BG79" s="3" t="s">
        <v>371</v>
      </c>
      <c r="BH79" s="4">
        <v>43962.565347222226</v>
      </c>
      <c r="BI79" s="4">
        <v>43964.36519675926</v>
      </c>
      <c r="BJ79" s="3" t="s">
        <v>3</v>
      </c>
      <c r="BK79" s="3" t="s">
        <v>371</v>
      </c>
      <c r="BL79" s="3">
        <v>0</v>
      </c>
      <c r="BM79" s="3" t="s">
        <v>3</v>
      </c>
      <c r="BN79" s="3">
        <v>15224</v>
      </c>
      <c r="BO79" s="3" t="s">
        <v>1538</v>
      </c>
      <c r="BP79" s="18"/>
      <c r="BQ79" s="2"/>
    </row>
    <row r="80" spans="1:69" ht="80.099999999999994" customHeight="1" x14ac:dyDescent="0.25">
      <c r="A80" s="33" t="s">
        <v>69</v>
      </c>
      <c r="B80" s="33" t="s">
        <v>3</v>
      </c>
      <c r="C80" s="33">
        <v>97856538</v>
      </c>
      <c r="D80" s="17">
        <v>101466</v>
      </c>
      <c r="E80" s="3" t="s">
        <v>1539</v>
      </c>
      <c r="F80" s="3"/>
      <c r="G80" s="3" t="s">
        <v>3</v>
      </c>
      <c r="H80" s="15" t="s">
        <v>1541</v>
      </c>
      <c r="I80" s="3" t="s">
        <v>1540</v>
      </c>
      <c r="J80" s="3" t="s">
        <v>5</v>
      </c>
      <c r="K80" s="3" t="s">
        <v>1542</v>
      </c>
      <c r="L80" s="3" t="s">
        <v>1543</v>
      </c>
      <c r="M80" s="3" t="s">
        <v>8</v>
      </c>
      <c r="N80" s="3">
        <v>70900</v>
      </c>
      <c r="O80" s="3" t="s">
        <v>1544</v>
      </c>
      <c r="P80" s="3" t="s">
        <v>1542</v>
      </c>
      <c r="Q80" s="3" t="s">
        <v>1543</v>
      </c>
      <c r="R80" s="3" t="s">
        <v>8</v>
      </c>
      <c r="S80" s="3" t="s">
        <v>653</v>
      </c>
      <c r="T80" s="3" t="s">
        <v>103</v>
      </c>
      <c r="U80" s="3" t="s">
        <v>103</v>
      </c>
      <c r="V80" s="3" t="s">
        <v>1545</v>
      </c>
      <c r="W80" s="3">
        <v>606720099</v>
      </c>
      <c r="X80" s="3"/>
      <c r="Y80" s="3">
        <v>2748470001</v>
      </c>
      <c r="Z80" s="3">
        <v>5500</v>
      </c>
      <c r="AA80" s="3" t="s">
        <v>15</v>
      </c>
      <c r="AB80" s="8">
        <v>20000</v>
      </c>
      <c r="AC80" s="8" t="s">
        <v>16</v>
      </c>
      <c r="AD80" s="8" t="s">
        <v>1546</v>
      </c>
      <c r="AE80" s="8">
        <v>12</v>
      </c>
      <c r="AF80" s="8" t="s">
        <v>1547</v>
      </c>
      <c r="AG80" s="8" t="s">
        <v>19</v>
      </c>
      <c r="AH80" s="10">
        <v>40000</v>
      </c>
      <c r="AI80" s="8">
        <v>20000</v>
      </c>
      <c r="AJ80" s="3" t="s">
        <v>1548</v>
      </c>
      <c r="AK80" s="3"/>
      <c r="AL80" s="3" t="s">
        <v>3</v>
      </c>
      <c r="AM80" s="3" t="s">
        <v>3</v>
      </c>
      <c r="AN80" s="3" t="s">
        <v>3</v>
      </c>
      <c r="AO80" s="3" t="s">
        <v>3</v>
      </c>
      <c r="AP80" s="3"/>
      <c r="AQ80" s="3"/>
      <c r="AR80" s="3"/>
      <c r="AS80" s="3" t="s">
        <v>1549</v>
      </c>
      <c r="AT80" s="3" t="s">
        <v>1550</v>
      </c>
      <c r="AU80" s="3" t="s">
        <v>3</v>
      </c>
      <c r="AV80" s="3" t="s">
        <v>1551</v>
      </c>
      <c r="AW80" s="3" t="s">
        <v>1542</v>
      </c>
      <c r="AX80" s="3" t="s">
        <v>1543</v>
      </c>
      <c r="AY80" s="3" t="s">
        <v>1552</v>
      </c>
      <c r="AZ80" s="3" t="s">
        <v>663</v>
      </c>
      <c r="BA80" s="3" t="s">
        <v>27</v>
      </c>
      <c r="BB80" s="3" t="s">
        <v>28</v>
      </c>
      <c r="BC80" s="3" t="s">
        <v>1553</v>
      </c>
      <c r="BD80" s="3" t="s">
        <v>3</v>
      </c>
      <c r="BE80" s="3" t="s">
        <v>1554</v>
      </c>
      <c r="BF80" s="3" t="s">
        <v>1555</v>
      </c>
      <c r="BG80" s="3" t="s">
        <v>214</v>
      </c>
      <c r="BH80" s="4">
        <v>43962.609571759262</v>
      </c>
      <c r="BI80" s="4">
        <v>43963.638437499998</v>
      </c>
      <c r="BJ80" s="3" t="s">
        <v>3</v>
      </c>
      <c r="BK80" s="3" t="s">
        <v>214</v>
      </c>
      <c r="BL80" s="3">
        <v>0</v>
      </c>
      <c r="BM80" s="3" t="s">
        <v>3</v>
      </c>
      <c r="BN80" s="3">
        <v>15277</v>
      </c>
      <c r="BO80" s="3" t="s">
        <v>1556</v>
      </c>
      <c r="BP80" s="18"/>
      <c r="BQ80" s="2"/>
    </row>
    <row r="81" spans="1:69" ht="80.099999999999994" customHeight="1" x14ac:dyDescent="0.25">
      <c r="A81" s="33" t="s">
        <v>69</v>
      </c>
      <c r="B81" s="33" t="s">
        <v>3</v>
      </c>
      <c r="C81" s="33">
        <v>90498790</v>
      </c>
      <c r="D81" s="17">
        <v>101489</v>
      </c>
      <c r="E81" s="3" t="s">
        <v>1557</v>
      </c>
      <c r="F81" s="3"/>
      <c r="G81" s="3" t="s">
        <v>3</v>
      </c>
      <c r="H81" s="15" t="s">
        <v>1559</v>
      </c>
      <c r="I81" s="3" t="s">
        <v>1558</v>
      </c>
      <c r="J81" s="3" t="s">
        <v>5</v>
      </c>
      <c r="K81" s="3" t="s">
        <v>1560</v>
      </c>
      <c r="L81" s="3" t="s">
        <v>1561</v>
      </c>
      <c r="M81" s="3" t="s">
        <v>8</v>
      </c>
      <c r="N81" s="3">
        <v>72400</v>
      </c>
      <c r="O81" s="3" t="s">
        <v>1562</v>
      </c>
      <c r="P81" s="3" t="s">
        <v>1560</v>
      </c>
      <c r="Q81" s="3" t="s">
        <v>1561</v>
      </c>
      <c r="R81" s="3" t="s">
        <v>8</v>
      </c>
      <c r="S81" s="3" t="s">
        <v>1563</v>
      </c>
      <c r="T81" s="3" t="s">
        <v>103</v>
      </c>
      <c r="U81" s="3" t="s">
        <v>103</v>
      </c>
      <c r="V81" s="3" t="s">
        <v>1564</v>
      </c>
      <c r="W81" s="3">
        <v>777590222</v>
      </c>
      <c r="X81" s="3"/>
      <c r="Y81" s="3">
        <v>949741761</v>
      </c>
      <c r="Z81" s="3">
        <v>100</v>
      </c>
      <c r="AA81" s="3" t="s">
        <v>15</v>
      </c>
      <c r="AB81" s="8">
        <v>20000</v>
      </c>
      <c r="AC81" s="8" t="s">
        <v>47</v>
      </c>
      <c r="AD81" s="8" t="s">
        <v>1565</v>
      </c>
      <c r="AE81" s="8">
        <v>12</v>
      </c>
      <c r="AF81" s="8" t="s">
        <v>1566</v>
      </c>
      <c r="AG81" s="8" t="s">
        <v>19</v>
      </c>
      <c r="AH81" s="10">
        <v>40000</v>
      </c>
      <c r="AI81" s="8">
        <v>20000</v>
      </c>
      <c r="AJ81" s="3" t="s">
        <v>1567</v>
      </c>
      <c r="AK81" s="3"/>
      <c r="AL81" s="3" t="s">
        <v>3</v>
      </c>
      <c r="AM81" s="3" t="s">
        <v>3</v>
      </c>
      <c r="AN81" s="3" t="s">
        <v>3</v>
      </c>
      <c r="AO81" s="3" t="s">
        <v>3</v>
      </c>
      <c r="AP81" s="3"/>
      <c r="AQ81" s="3"/>
      <c r="AR81" s="3"/>
      <c r="AS81" s="3" t="s">
        <v>617</v>
      </c>
      <c r="AT81" s="3" t="s">
        <v>1568</v>
      </c>
      <c r="AU81" s="3" t="s">
        <v>3</v>
      </c>
      <c r="AV81" s="3" t="s">
        <v>1569</v>
      </c>
      <c r="AW81" s="3" t="s">
        <v>1560</v>
      </c>
      <c r="AX81" s="3" t="s">
        <v>1561</v>
      </c>
      <c r="AY81" s="3" t="s">
        <v>8</v>
      </c>
      <c r="AZ81" s="3" t="s">
        <v>641</v>
      </c>
      <c r="BA81" s="3" t="s">
        <v>27</v>
      </c>
      <c r="BB81" s="3" t="s">
        <v>28</v>
      </c>
      <c r="BC81" s="3" t="s">
        <v>1570</v>
      </c>
      <c r="BD81" s="3" t="s">
        <v>3</v>
      </c>
      <c r="BE81" s="3" t="s">
        <v>1571</v>
      </c>
      <c r="BF81" s="3" t="s">
        <v>1572</v>
      </c>
      <c r="BG81" s="3" t="s">
        <v>371</v>
      </c>
      <c r="BH81" s="4">
        <v>43962.642511574071</v>
      </c>
      <c r="BI81" s="4">
        <v>43966.376076388886</v>
      </c>
      <c r="BJ81" s="3" t="s">
        <v>3</v>
      </c>
      <c r="BK81" s="3" t="s">
        <v>371</v>
      </c>
      <c r="BL81" s="3">
        <v>0</v>
      </c>
      <c r="BM81" s="3" t="s">
        <v>3</v>
      </c>
      <c r="BN81" s="3">
        <v>15323</v>
      </c>
      <c r="BO81" s="3" t="s">
        <v>1573</v>
      </c>
      <c r="BP81" s="18"/>
      <c r="BQ81" s="2"/>
    </row>
    <row r="82" spans="1:69" ht="80.099999999999994" customHeight="1" x14ac:dyDescent="0.25">
      <c r="A82" s="33" t="s">
        <v>69</v>
      </c>
      <c r="B82" s="33" t="s">
        <v>3</v>
      </c>
      <c r="C82" s="33">
        <v>39428598</v>
      </c>
      <c r="D82" s="17">
        <v>101491</v>
      </c>
      <c r="E82" s="3" t="s">
        <v>1574</v>
      </c>
      <c r="F82" s="3"/>
      <c r="G82" s="3" t="s">
        <v>3</v>
      </c>
      <c r="H82" s="15" t="s">
        <v>1576</v>
      </c>
      <c r="I82" s="3" t="s">
        <v>1575</v>
      </c>
      <c r="J82" s="3" t="s">
        <v>5</v>
      </c>
      <c r="K82" s="3" t="s">
        <v>1577</v>
      </c>
      <c r="L82" s="3" t="s">
        <v>1578</v>
      </c>
      <c r="M82" s="3" t="s">
        <v>8</v>
      </c>
      <c r="N82" s="3">
        <v>70030</v>
      </c>
      <c r="O82" s="3" t="s">
        <v>1579</v>
      </c>
      <c r="P82" s="3" t="s">
        <v>1577</v>
      </c>
      <c r="Q82" s="3" t="s">
        <v>1578</v>
      </c>
      <c r="R82" s="3" t="s">
        <v>8</v>
      </c>
      <c r="S82" s="3" t="s">
        <v>102</v>
      </c>
      <c r="T82" s="3" t="s">
        <v>103</v>
      </c>
      <c r="U82" s="3" t="s">
        <v>103</v>
      </c>
      <c r="V82" s="3" t="s">
        <v>1580</v>
      </c>
      <c r="W82" s="3">
        <v>604465905</v>
      </c>
      <c r="X82" s="3"/>
      <c r="Y82" s="3">
        <v>205923351</v>
      </c>
      <c r="Z82" s="3">
        <v>600</v>
      </c>
      <c r="AA82" s="3" t="s">
        <v>15</v>
      </c>
      <c r="AB82" s="8">
        <v>7971</v>
      </c>
      <c r="AC82" s="8" t="s">
        <v>16</v>
      </c>
      <c r="AD82" s="8" t="s">
        <v>1581</v>
      </c>
      <c r="AE82" s="8">
        <v>12</v>
      </c>
      <c r="AF82" s="8" t="s">
        <v>1582</v>
      </c>
      <c r="AG82" s="8" t="s">
        <v>19</v>
      </c>
      <c r="AH82" s="10">
        <v>40000</v>
      </c>
      <c r="AI82" s="8">
        <v>32029</v>
      </c>
      <c r="AJ82" s="3" t="s">
        <v>1583</v>
      </c>
      <c r="AK82" s="3"/>
      <c r="AL82" s="3" t="s">
        <v>3</v>
      </c>
      <c r="AM82" s="3" t="s">
        <v>3</v>
      </c>
      <c r="AN82" s="3" t="s">
        <v>3</v>
      </c>
      <c r="AO82" s="3" t="s">
        <v>3</v>
      </c>
      <c r="AP82" s="3"/>
      <c r="AQ82" s="3"/>
      <c r="AR82" s="3"/>
      <c r="AS82" s="3" t="s">
        <v>1584</v>
      </c>
      <c r="AT82" s="3" t="s">
        <v>1585</v>
      </c>
      <c r="AU82" s="3" t="s">
        <v>3</v>
      </c>
      <c r="AV82" s="3" t="s">
        <v>1586</v>
      </c>
      <c r="AW82" s="3" t="s">
        <v>1577</v>
      </c>
      <c r="AX82" s="3" t="s">
        <v>1587</v>
      </c>
      <c r="AY82" s="3" t="s">
        <v>839</v>
      </c>
      <c r="AZ82" s="3" t="s">
        <v>111</v>
      </c>
      <c r="BA82" s="3" t="s">
        <v>27</v>
      </c>
      <c r="BB82" s="3" t="s">
        <v>28</v>
      </c>
      <c r="BC82" s="3" t="s">
        <v>1588</v>
      </c>
      <c r="BD82" s="3" t="s">
        <v>3</v>
      </c>
      <c r="BE82" s="3" t="s">
        <v>1589</v>
      </c>
      <c r="BF82" s="3" t="s">
        <v>1590</v>
      </c>
      <c r="BG82" s="3" t="s">
        <v>32</v>
      </c>
      <c r="BH82" s="4">
        <v>43962.644791666666</v>
      </c>
      <c r="BI82" s="4">
        <v>43964.304490740738</v>
      </c>
      <c r="BJ82" s="3" t="s">
        <v>3</v>
      </c>
      <c r="BK82" s="3" t="s">
        <v>32</v>
      </c>
      <c r="BL82" s="3">
        <v>0</v>
      </c>
      <c r="BM82" s="3" t="s">
        <v>3</v>
      </c>
      <c r="BN82" s="3">
        <v>15327</v>
      </c>
      <c r="BO82" s="3" t="s">
        <v>1591</v>
      </c>
      <c r="BP82" s="18"/>
      <c r="BQ82" s="2"/>
    </row>
    <row r="83" spans="1:69" ht="80.099999999999994" customHeight="1" x14ac:dyDescent="0.25">
      <c r="A83" s="33" t="s">
        <v>69</v>
      </c>
      <c r="B83" s="33" t="s">
        <v>3</v>
      </c>
      <c r="C83" s="33">
        <v>53676677</v>
      </c>
      <c r="D83" s="17">
        <v>101533</v>
      </c>
      <c r="E83" s="3" t="s">
        <v>1592</v>
      </c>
      <c r="F83" s="3"/>
      <c r="G83" s="3" t="s">
        <v>3</v>
      </c>
      <c r="H83" s="15" t="s">
        <v>1594</v>
      </c>
      <c r="I83" s="3" t="s">
        <v>1593</v>
      </c>
      <c r="J83" s="3" t="s">
        <v>37</v>
      </c>
      <c r="K83" s="3" t="s">
        <v>197</v>
      </c>
      <c r="L83" s="3" t="s">
        <v>1595</v>
      </c>
      <c r="M83" s="3" t="s">
        <v>8</v>
      </c>
      <c r="N83" s="3">
        <v>70900</v>
      </c>
      <c r="O83" s="3" t="s">
        <v>1596</v>
      </c>
      <c r="P83" s="3" t="s">
        <v>197</v>
      </c>
      <c r="Q83" s="3" t="s">
        <v>1595</v>
      </c>
      <c r="R83" s="3" t="s">
        <v>8</v>
      </c>
      <c r="S83" s="3" t="s">
        <v>653</v>
      </c>
      <c r="T83" s="3" t="s">
        <v>266</v>
      </c>
      <c r="U83" s="3" t="s">
        <v>266</v>
      </c>
      <c r="V83" s="3" t="s">
        <v>1597</v>
      </c>
      <c r="W83" s="3">
        <v>605249430</v>
      </c>
      <c r="X83" s="3"/>
      <c r="Y83" s="3">
        <v>257635212</v>
      </c>
      <c r="Z83" s="3">
        <v>300</v>
      </c>
      <c r="AA83" s="3" t="s">
        <v>46</v>
      </c>
      <c r="AB83" s="8"/>
      <c r="AC83" s="8" t="s">
        <v>16</v>
      </c>
      <c r="AD83" s="8" t="s">
        <v>1598</v>
      </c>
      <c r="AE83" s="8">
        <v>12</v>
      </c>
      <c r="AF83" s="8" t="s">
        <v>1599</v>
      </c>
      <c r="AG83" s="8" t="s">
        <v>19</v>
      </c>
      <c r="AH83" s="10">
        <v>40000</v>
      </c>
      <c r="AI83" s="8">
        <v>40000</v>
      </c>
      <c r="AJ83" s="3" t="s">
        <v>1600</v>
      </c>
      <c r="AK83" s="3"/>
      <c r="AL83" s="3" t="s">
        <v>3</v>
      </c>
      <c r="AM83" s="3" t="s">
        <v>3</v>
      </c>
      <c r="AN83" s="3" t="s">
        <v>3</v>
      </c>
      <c r="AO83" s="3" t="s">
        <v>3</v>
      </c>
      <c r="AP83" s="3"/>
      <c r="AQ83" s="3"/>
      <c r="AR83" s="3"/>
      <c r="AS83" s="3" t="s">
        <v>1601</v>
      </c>
      <c r="AT83" s="3" t="s">
        <v>1602</v>
      </c>
      <c r="AU83" s="3" t="s">
        <v>58</v>
      </c>
      <c r="AV83" s="3" t="s">
        <v>1603</v>
      </c>
      <c r="AW83" s="3" t="s">
        <v>197</v>
      </c>
      <c r="AX83" s="3" t="s">
        <v>980</v>
      </c>
      <c r="AY83" s="3" t="s">
        <v>8</v>
      </c>
      <c r="AZ83" s="3" t="s">
        <v>663</v>
      </c>
      <c r="BA83" s="3" t="s">
        <v>27</v>
      </c>
      <c r="BB83" s="3" t="s">
        <v>28</v>
      </c>
      <c r="BC83" s="3" t="s">
        <v>1604</v>
      </c>
      <c r="BD83" s="3" t="s">
        <v>3</v>
      </c>
      <c r="BE83" s="3" t="s">
        <v>1605</v>
      </c>
      <c r="BF83" s="3" t="s">
        <v>1606</v>
      </c>
      <c r="BG83" s="3" t="s">
        <v>723</v>
      </c>
      <c r="BH83" s="4">
        <v>43962.727037037039</v>
      </c>
      <c r="BI83" s="4">
        <v>43964.877800925926</v>
      </c>
      <c r="BJ83" s="3" t="s">
        <v>3</v>
      </c>
      <c r="BK83" s="3" t="s">
        <v>723</v>
      </c>
      <c r="BL83" s="3">
        <v>0</v>
      </c>
      <c r="BM83" s="3" t="s">
        <v>3</v>
      </c>
      <c r="BN83" s="3">
        <v>15412</v>
      </c>
      <c r="BO83" s="3" t="s">
        <v>1607</v>
      </c>
      <c r="BP83" s="18"/>
      <c r="BQ83" s="2"/>
    </row>
    <row r="84" spans="1:69" ht="80.099999999999994" customHeight="1" x14ac:dyDescent="0.25">
      <c r="A84" s="33" t="s">
        <v>69</v>
      </c>
      <c r="B84" s="33" t="s">
        <v>3</v>
      </c>
      <c r="C84" s="33">
        <v>51491864</v>
      </c>
      <c r="D84" s="17">
        <v>101580</v>
      </c>
      <c r="E84" s="3" t="s">
        <v>1608</v>
      </c>
      <c r="F84" s="3"/>
      <c r="G84" s="3" t="s">
        <v>3</v>
      </c>
      <c r="H84" s="15" t="s">
        <v>1610</v>
      </c>
      <c r="I84" s="3" t="s">
        <v>1609</v>
      </c>
      <c r="J84" s="3" t="s">
        <v>5</v>
      </c>
      <c r="K84" s="3" t="s">
        <v>1611</v>
      </c>
      <c r="L84" s="3" t="s">
        <v>1612</v>
      </c>
      <c r="M84" s="3" t="s">
        <v>8</v>
      </c>
      <c r="N84" s="3">
        <v>70300</v>
      </c>
      <c r="O84" s="3" t="s">
        <v>1613</v>
      </c>
      <c r="P84" s="3" t="s">
        <v>1614</v>
      </c>
      <c r="Q84" s="3" t="s">
        <v>1615</v>
      </c>
      <c r="R84" s="3" t="s">
        <v>8</v>
      </c>
      <c r="S84" s="3" t="s">
        <v>102</v>
      </c>
      <c r="T84" s="3" t="s">
        <v>103</v>
      </c>
      <c r="U84" s="3" t="s">
        <v>103</v>
      </c>
      <c r="V84" s="3" t="s">
        <v>1616</v>
      </c>
      <c r="W84" s="3">
        <v>608509008</v>
      </c>
      <c r="X84" s="3"/>
      <c r="Y84" s="3">
        <v>1312330011</v>
      </c>
      <c r="Z84" s="3">
        <v>600</v>
      </c>
      <c r="AA84" s="3" t="s">
        <v>15</v>
      </c>
      <c r="AB84" s="8">
        <v>14780</v>
      </c>
      <c r="AC84" s="8" t="s">
        <v>16</v>
      </c>
      <c r="AD84" s="8" t="s">
        <v>1617</v>
      </c>
      <c r="AE84" s="8">
        <v>12</v>
      </c>
      <c r="AF84" s="8" t="s">
        <v>1618</v>
      </c>
      <c r="AG84" s="8" t="s">
        <v>19</v>
      </c>
      <c r="AH84" s="10">
        <v>40000</v>
      </c>
      <c r="AI84" s="8">
        <v>25220</v>
      </c>
      <c r="AJ84" s="3" t="s">
        <v>1619</v>
      </c>
      <c r="AK84" s="3"/>
      <c r="AL84" s="3" t="s">
        <v>3</v>
      </c>
      <c r="AM84" s="3" t="s">
        <v>3</v>
      </c>
      <c r="AN84" s="3" t="s">
        <v>3</v>
      </c>
      <c r="AO84" s="3" t="s">
        <v>3</v>
      </c>
      <c r="AP84" s="3"/>
      <c r="AQ84" s="3"/>
      <c r="AR84" s="3"/>
      <c r="AS84" s="3" t="s">
        <v>1620</v>
      </c>
      <c r="AT84" s="3" t="s">
        <v>1621</v>
      </c>
      <c r="AU84" s="3" t="s">
        <v>3</v>
      </c>
      <c r="AV84" s="3" t="s">
        <v>1622</v>
      </c>
      <c r="AW84" s="3" t="s">
        <v>1623</v>
      </c>
      <c r="AX84" s="3" t="s">
        <v>1612</v>
      </c>
      <c r="AY84" s="3" t="s">
        <v>8</v>
      </c>
      <c r="AZ84" s="3" t="s">
        <v>859</v>
      </c>
      <c r="BA84" s="3" t="s">
        <v>27</v>
      </c>
      <c r="BB84" s="3" t="s">
        <v>28</v>
      </c>
      <c r="BC84" s="3" t="s">
        <v>1624</v>
      </c>
      <c r="BD84" s="3" t="s">
        <v>3</v>
      </c>
      <c r="BE84" s="3" t="s">
        <v>1625</v>
      </c>
      <c r="BF84" s="3" t="s">
        <v>1626</v>
      </c>
      <c r="BG84" s="3" t="s">
        <v>723</v>
      </c>
      <c r="BH84" s="4">
        <v>43962.824629629627</v>
      </c>
      <c r="BI84" s="4">
        <v>43964.882754629631</v>
      </c>
      <c r="BJ84" s="3" t="s">
        <v>3</v>
      </c>
      <c r="BK84" s="3" t="s">
        <v>723</v>
      </c>
      <c r="BL84" s="3">
        <v>0</v>
      </c>
      <c r="BM84" s="3" t="s">
        <v>3</v>
      </c>
      <c r="BN84" s="3">
        <v>15507</v>
      </c>
      <c r="BO84" s="3" t="s">
        <v>1627</v>
      </c>
      <c r="BP84" s="18"/>
      <c r="BQ84" s="2"/>
    </row>
    <row r="85" spans="1:69" ht="80.099999999999994" customHeight="1" x14ac:dyDescent="0.25">
      <c r="A85" s="33" t="s">
        <v>69</v>
      </c>
      <c r="B85" s="33" t="s">
        <v>3</v>
      </c>
      <c r="C85" s="33">
        <v>7896669</v>
      </c>
      <c r="D85" s="17">
        <v>101582</v>
      </c>
      <c r="E85" s="3" t="s">
        <v>1628</v>
      </c>
      <c r="F85" s="3"/>
      <c r="G85" s="3" t="s">
        <v>3</v>
      </c>
      <c r="H85" s="15" t="s">
        <v>1630</v>
      </c>
      <c r="I85" s="3" t="s">
        <v>1629</v>
      </c>
      <c r="J85" s="3" t="s">
        <v>5</v>
      </c>
      <c r="K85" s="3" t="s">
        <v>1631</v>
      </c>
      <c r="L85" s="3" t="s">
        <v>1632</v>
      </c>
      <c r="M85" s="3" t="s">
        <v>8</v>
      </c>
      <c r="N85" s="3">
        <v>70200</v>
      </c>
      <c r="O85" s="3" t="s">
        <v>1633</v>
      </c>
      <c r="P85" s="3" t="s">
        <v>1631</v>
      </c>
      <c r="Q85" s="3" t="s">
        <v>1632</v>
      </c>
      <c r="R85" s="3" t="s">
        <v>8</v>
      </c>
      <c r="S85" s="3" t="s">
        <v>12</v>
      </c>
      <c r="T85" s="3" t="s">
        <v>103</v>
      </c>
      <c r="U85" s="3" t="s">
        <v>103</v>
      </c>
      <c r="V85" s="3" t="s">
        <v>1634</v>
      </c>
      <c r="W85" s="3">
        <v>603953839</v>
      </c>
      <c r="X85" s="3">
        <v>27</v>
      </c>
      <c r="Y85" s="3">
        <v>1170320247</v>
      </c>
      <c r="Z85" s="3">
        <v>100</v>
      </c>
      <c r="AA85" s="3" t="s">
        <v>15</v>
      </c>
      <c r="AB85" s="8">
        <v>18095</v>
      </c>
      <c r="AC85" s="8" t="s">
        <v>16</v>
      </c>
      <c r="AD85" s="8" t="s">
        <v>1635</v>
      </c>
      <c r="AE85" s="8">
        <v>12</v>
      </c>
      <c r="AF85" s="8" t="s">
        <v>1636</v>
      </c>
      <c r="AG85" s="8" t="s">
        <v>19</v>
      </c>
      <c r="AH85" s="10">
        <v>40000</v>
      </c>
      <c r="AI85" s="8">
        <v>21905</v>
      </c>
      <c r="AJ85" s="3" t="s">
        <v>1637</v>
      </c>
      <c r="AK85" s="3"/>
      <c r="AL85" s="3" t="s">
        <v>3</v>
      </c>
      <c r="AM85" s="3" t="s">
        <v>3</v>
      </c>
      <c r="AN85" s="3" t="s">
        <v>3</v>
      </c>
      <c r="AO85" s="3" t="s">
        <v>3</v>
      </c>
      <c r="AP85" s="3"/>
      <c r="AQ85" s="3"/>
      <c r="AR85" s="3"/>
      <c r="AS85" s="3" t="s">
        <v>1584</v>
      </c>
      <c r="AT85" s="3" t="s">
        <v>1638</v>
      </c>
      <c r="AU85" s="3" t="s">
        <v>3</v>
      </c>
      <c r="AV85" s="3" t="s">
        <v>1639</v>
      </c>
      <c r="AW85" s="3" t="s">
        <v>1631</v>
      </c>
      <c r="AX85" s="3" t="s">
        <v>1632</v>
      </c>
      <c r="AY85" s="3" t="s">
        <v>1640</v>
      </c>
      <c r="AZ85" s="3" t="s">
        <v>62</v>
      </c>
      <c r="BA85" s="3" t="s">
        <v>27</v>
      </c>
      <c r="BB85" s="3" t="s">
        <v>28</v>
      </c>
      <c r="BC85" s="3" t="s">
        <v>1641</v>
      </c>
      <c r="BD85" s="3" t="s">
        <v>3</v>
      </c>
      <c r="BE85" s="3" t="s">
        <v>1642</v>
      </c>
      <c r="BF85" s="3" t="s">
        <v>1643</v>
      </c>
      <c r="BG85" s="3" t="s">
        <v>32</v>
      </c>
      <c r="BH85" s="4">
        <v>43962.82576388889</v>
      </c>
      <c r="BI85" s="4">
        <v>43964.282395833332</v>
      </c>
      <c r="BJ85" s="3" t="s">
        <v>3</v>
      </c>
      <c r="BK85" s="3" t="s">
        <v>32</v>
      </c>
      <c r="BL85" s="3">
        <v>0</v>
      </c>
      <c r="BM85" s="3" t="s">
        <v>3</v>
      </c>
      <c r="BN85" s="3">
        <v>15511</v>
      </c>
      <c r="BO85" s="3" t="s">
        <v>1644</v>
      </c>
      <c r="BP85" s="18"/>
      <c r="BQ85" s="2"/>
    </row>
    <row r="86" spans="1:69" ht="80.099999999999994" customHeight="1" x14ac:dyDescent="0.25">
      <c r="A86" s="33" t="s">
        <v>69</v>
      </c>
      <c r="B86" s="33" t="s">
        <v>3</v>
      </c>
      <c r="C86" s="33">
        <v>8191029</v>
      </c>
      <c r="D86" s="17">
        <v>101613</v>
      </c>
      <c r="E86" s="3" t="s">
        <v>1645</v>
      </c>
      <c r="F86" s="3"/>
      <c r="G86" s="3" t="s">
        <v>3</v>
      </c>
      <c r="H86" s="15" t="s">
        <v>1647</v>
      </c>
      <c r="I86" s="3" t="s">
        <v>1646</v>
      </c>
      <c r="J86" s="3" t="s">
        <v>5</v>
      </c>
      <c r="K86" s="3" t="s">
        <v>1648</v>
      </c>
      <c r="L86" s="3" t="s">
        <v>1649</v>
      </c>
      <c r="M86" s="3" t="s">
        <v>8</v>
      </c>
      <c r="N86" s="3">
        <v>72100</v>
      </c>
      <c r="O86" s="3" t="s">
        <v>1650</v>
      </c>
      <c r="P86" s="3" t="s">
        <v>1648</v>
      </c>
      <c r="Q86" s="3" t="s">
        <v>1649</v>
      </c>
      <c r="R86" s="3" t="s">
        <v>8</v>
      </c>
      <c r="S86" s="3" t="s">
        <v>793</v>
      </c>
      <c r="T86" s="3" t="s">
        <v>103</v>
      </c>
      <c r="U86" s="3" t="s">
        <v>103</v>
      </c>
      <c r="V86" s="3" t="s">
        <v>1651</v>
      </c>
      <c r="W86" s="3">
        <v>608362644</v>
      </c>
      <c r="X86" s="3"/>
      <c r="Y86" s="3">
        <v>891740001</v>
      </c>
      <c r="Z86" s="3">
        <v>5500</v>
      </c>
      <c r="AA86" s="3" t="s">
        <v>15</v>
      </c>
      <c r="AB86" s="8">
        <v>19629</v>
      </c>
      <c r="AC86" s="8" t="s">
        <v>16</v>
      </c>
      <c r="AD86" s="8" t="s">
        <v>1652</v>
      </c>
      <c r="AE86" s="8">
        <v>12</v>
      </c>
      <c r="AF86" s="8" t="s">
        <v>1653</v>
      </c>
      <c r="AG86" s="8" t="s">
        <v>19</v>
      </c>
      <c r="AH86" s="10">
        <v>40000</v>
      </c>
      <c r="AI86" s="8">
        <f>Tabulka4[[#This Row],[Žádaná výše pomoci]]-Tabulka4[[#This Row],[Výzva 20 tis.]]</f>
        <v>20371</v>
      </c>
      <c r="AJ86" s="3" t="s">
        <v>1654</v>
      </c>
      <c r="AK86" s="3"/>
      <c r="AL86" s="3" t="s">
        <v>3</v>
      </c>
      <c r="AM86" s="3" t="s">
        <v>3</v>
      </c>
      <c r="AN86" s="3" t="s">
        <v>3</v>
      </c>
      <c r="AO86" s="3" t="s">
        <v>3</v>
      </c>
      <c r="AP86" s="3"/>
      <c r="AQ86" s="3"/>
      <c r="AR86" s="3"/>
      <c r="AS86" s="3" t="s">
        <v>816</v>
      </c>
      <c r="AT86" s="3" t="s">
        <v>1515</v>
      </c>
      <c r="AU86" s="3" t="s">
        <v>3</v>
      </c>
      <c r="AV86" s="3" t="s">
        <v>1655</v>
      </c>
      <c r="AW86" s="3" t="s">
        <v>1656</v>
      </c>
      <c r="AX86" s="3" t="s">
        <v>1649</v>
      </c>
      <c r="AY86" s="3" t="s">
        <v>801</v>
      </c>
      <c r="AZ86" s="3" t="s">
        <v>802</v>
      </c>
      <c r="BA86" s="3" t="s">
        <v>27</v>
      </c>
      <c r="BB86" s="3" t="s">
        <v>28</v>
      </c>
      <c r="BC86" s="3" t="s">
        <v>1657</v>
      </c>
      <c r="BD86" s="3" t="s">
        <v>3</v>
      </c>
      <c r="BE86" s="3" t="s">
        <v>1658</v>
      </c>
      <c r="BF86" s="3" t="s">
        <v>1659</v>
      </c>
      <c r="BG86" s="3" t="s">
        <v>214</v>
      </c>
      <c r="BH86" s="4">
        <v>43962.910960648151</v>
      </c>
      <c r="BI86" s="4">
        <v>43964.578981481478</v>
      </c>
      <c r="BJ86" s="3" t="s">
        <v>3</v>
      </c>
      <c r="BK86" s="3" t="s">
        <v>214</v>
      </c>
      <c r="BL86" s="3">
        <v>0</v>
      </c>
      <c r="BM86" s="3" t="s">
        <v>3</v>
      </c>
      <c r="BN86" s="3">
        <v>15573</v>
      </c>
      <c r="BO86" s="3" t="s">
        <v>1660</v>
      </c>
      <c r="BP86" s="18"/>
      <c r="BQ86" s="2"/>
    </row>
    <row r="87" spans="1:69" ht="80.099999999999994" customHeight="1" x14ac:dyDescent="0.25">
      <c r="A87" s="33" t="s">
        <v>69</v>
      </c>
      <c r="B87" s="33" t="s">
        <v>3</v>
      </c>
      <c r="C87" s="33">
        <v>2691319</v>
      </c>
      <c r="D87" s="17">
        <v>101636</v>
      </c>
      <c r="E87" s="3" t="s">
        <v>1696</v>
      </c>
      <c r="F87" s="3"/>
      <c r="G87" s="3" t="s">
        <v>3</v>
      </c>
      <c r="H87" s="15" t="s">
        <v>1698</v>
      </c>
      <c r="I87" s="3" t="s">
        <v>1697</v>
      </c>
      <c r="J87" s="3" t="s">
        <v>5</v>
      </c>
      <c r="K87" s="3" t="s">
        <v>1699</v>
      </c>
      <c r="L87" s="3" t="s">
        <v>1700</v>
      </c>
      <c r="M87" s="3" t="s">
        <v>8</v>
      </c>
      <c r="N87" s="3">
        <v>70200</v>
      </c>
      <c r="O87" s="3" t="s">
        <v>221</v>
      </c>
      <c r="P87" s="3" t="s">
        <v>222</v>
      </c>
      <c r="Q87" s="3" t="s">
        <v>222</v>
      </c>
      <c r="R87" s="3" t="s">
        <v>222</v>
      </c>
      <c r="S87" s="3" t="s">
        <v>222</v>
      </c>
      <c r="T87" s="3" t="s">
        <v>1701</v>
      </c>
      <c r="U87" s="3" t="s">
        <v>1701</v>
      </c>
      <c r="V87" s="3" t="s">
        <v>1702</v>
      </c>
      <c r="W87" s="3">
        <v>731347000</v>
      </c>
      <c r="X87" s="3">
        <v>670100</v>
      </c>
      <c r="Y87" s="3">
        <v>2209427653</v>
      </c>
      <c r="Z87" s="3">
        <v>6210</v>
      </c>
      <c r="AA87" s="3" t="s">
        <v>46</v>
      </c>
      <c r="AB87" s="8"/>
      <c r="AC87" s="8" t="s">
        <v>16</v>
      </c>
      <c r="AD87" s="8" t="s">
        <v>1703</v>
      </c>
      <c r="AE87" s="8">
        <v>12</v>
      </c>
      <c r="AF87" s="8" t="s">
        <v>1704</v>
      </c>
      <c r="AG87" s="8" t="s">
        <v>19</v>
      </c>
      <c r="AH87" s="10">
        <v>40000</v>
      </c>
      <c r="AI87" s="8">
        <v>40000</v>
      </c>
      <c r="AJ87" s="3" t="s">
        <v>1705</v>
      </c>
      <c r="AK87" s="3"/>
      <c r="AL87" s="3" t="s">
        <v>3</v>
      </c>
      <c r="AM87" s="3" t="s">
        <v>3</v>
      </c>
      <c r="AN87" s="3" t="s">
        <v>3</v>
      </c>
      <c r="AO87" s="3" t="s">
        <v>3</v>
      </c>
      <c r="AP87" s="3"/>
      <c r="AQ87" s="3"/>
      <c r="AR87" s="3"/>
      <c r="AS87" s="3" t="s">
        <v>492</v>
      </c>
      <c r="AT87" s="3" t="s">
        <v>1706</v>
      </c>
      <c r="AU87" s="3" t="s">
        <v>3</v>
      </c>
      <c r="AV87" s="3" t="s">
        <v>1707</v>
      </c>
      <c r="AW87" s="3" t="s">
        <v>1699</v>
      </c>
      <c r="AX87" s="3" t="s">
        <v>1700</v>
      </c>
      <c r="AY87" s="3" t="s">
        <v>8</v>
      </c>
      <c r="AZ87" s="3" t="s">
        <v>62</v>
      </c>
      <c r="BA87" s="3" t="s">
        <v>27</v>
      </c>
      <c r="BB87" s="3" t="s">
        <v>28</v>
      </c>
      <c r="BC87" s="3" t="s">
        <v>1708</v>
      </c>
      <c r="BD87" s="3" t="s">
        <v>3</v>
      </c>
      <c r="BE87" s="3" t="s">
        <v>1709</v>
      </c>
      <c r="BF87" s="3" t="s">
        <v>1710</v>
      </c>
      <c r="BG87" s="3" t="s">
        <v>214</v>
      </c>
      <c r="BH87" s="4">
        <v>43963.335949074077</v>
      </c>
      <c r="BI87" s="4">
        <v>43964.841435185182</v>
      </c>
      <c r="BJ87" s="3" t="s">
        <v>3</v>
      </c>
      <c r="BK87" s="3" t="s">
        <v>214</v>
      </c>
      <c r="BL87" s="3">
        <v>0</v>
      </c>
      <c r="BM87" s="3" t="s">
        <v>3</v>
      </c>
      <c r="BN87" s="3">
        <v>15619</v>
      </c>
      <c r="BO87" s="3" t="s">
        <v>1711</v>
      </c>
      <c r="BP87" s="18"/>
      <c r="BQ87" s="2"/>
    </row>
    <row r="88" spans="1:69" ht="80.099999999999994" customHeight="1" x14ac:dyDescent="0.25">
      <c r="A88" s="33" t="s">
        <v>69</v>
      </c>
      <c r="B88" s="33" t="s">
        <v>3</v>
      </c>
      <c r="C88" s="33">
        <v>52787267</v>
      </c>
      <c r="D88" s="17">
        <v>101680</v>
      </c>
      <c r="E88" s="3" t="s">
        <v>1661</v>
      </c>
      <c r="F88" s="3"/>
      <c r="G88" s="3" t="s">
        <v>3</v>
      </c>
      <c r="H88" s="15" t="s">
        <v>1663</v>
      </c>
      <c r="I88" s="3" t="s">
        <v>1662</v>
      </c>
      <c r="J88" s="3" t="s">
        <v>5</v>
      </c>
      <c r="K88" s="3" t="s">
        <v>1664</v>
      </c>
      <c r="L88" s="3" t="s">
        <v>1665</v>
      </c>
      <c r="M88" s="3" t="s">
        <v>8</v>
      </c>
      <c r="N88" s="3">
        <v>71300</v>
      </c>
      <c r="O88" s="3" t="s">
        <v>1666</v>
      </c>
      <c r="P88" s="3" t="s">
        <v>1664</v>
      </c>
      <c r="Q88" s="3" t="s">
        <v>1665</v>
      </c>
      <c r="R88" s="3" t="s">
        <v>8</v>
      </c>
      <c r="S88" s="3" t="s">
        <v>1667</v>
      </c>
      <c r="T88" s="3" t="s">
        <v>103</v>
      </c>
      <c r="U88" s="3" t="s">
        <v>103</v>
      </c>
      <c r="V88" s="3" t="s">
        <v>1668</v>
      </c>
      <c r="W88" s="3">
        <v>777637261</v>
      </c>
      <c r="X88" s="3"/>
      <c r="Y88" s="3">
        <v>1013300752</v>
      </c>
      <c r="Z88" s="3">
        <v>6100</v>
      </c>
      <c r="AA88" s="3" t="s">
        <v>15</v>
      </c>
      <c r="AB88" s="8">
        <v>20000</v>
      </c>
      <c r="AC88" s="8" t="s">
        <v>16</v>
      </c>
      <c r="AD88" s="8" t="s">
        <v>1669</v>
      </c>
      <c r="AE88" s="8">
        <v>12</v>
      </c>
      <c r="AF88" s="8" t="s">
        <v>1670</v>
      </c>
      <c r="AG88" s="8" t="s">
        <v>19</v>
      </c>
      <c r="AH88" s="10">
        <v>40000</v>
      </c>
      <c r="AI88" s="8">
        <v>20000</v>
      </c>
      <c r="AJ88" s="3" t="s">
        <v>1671</v>
      </c>
      <c r="AK88" s="3"/>
      <c r="AL88" s="3" t="s">
        <v>3</v>
      </c>
      <c r="AM88" s="3" t="s">
        <v>3</v>
      </c>
      <c r="AN88" s="3" t="s">
        <v>3</v>
      </c>
      <c r="AO88" s="3" t="s">
        <v>3</v>
      </c>
      <c r="AP88" s="3"/>
      <c r="AQ88" s="3"/>
      <c r="AR88" s="3"/>
      <c r="AS88" s="3" t="s">
        <v>228</v>
      </c>
      <c r="AT88" s="3" t="s">
        <v>1483</v>
      </c>
      <c r="AU88" s="3" t="s">
        <v>3</v>
      </c>
      <c r="AV88" s="3" t="s">
        <v>1672</v>
      </c>
      <c r="AW88" s="3" t="s">
        <v>1664</v>
      </c>
      <c r="AX88" s="3" t="s">
        <v>1665</v>
      </c>
      <c r="AY88" s="3" t="s">
        <v>1673</v>
      </c>
      <c r="AZ88" s="3" t="s">
        <v>820</v>
      </c>
      <c r="BA88" s="3" t="s">
        <v>27</v>
      </c>
      <c r="BB88" s="3" t="s">
        <v>28</v>
      </c>
      <c r="BC88" s="3" t="s">
        <v>1674</v>
      </c>
      <c r="BD88" s="3" t="s">
        <v>3</v>
      </c>
      <c r="BE88" s="3" t="s">
        <v>1675</v>
      </c>
      <c r="BF88" s="3" t="s">
        <v>1676</v>
      </c>
      <c r="BG88" s="3" t="s">
        <v>880</v>
      </c>
      <c r="BH88" s="4">
        <v>43963.43167824074</v>
      </c>
      <c r="BI88" s="4">
        <v>43964.340381944443</v>
      </c>
      <c r="BJ88" s="3" t="s">
        <v>3</v>
      </c>
      <c r="BK88" s="3" t="s">
        <v>880</v>
      </c>
      <c r="BL88" s="3">
        <v>0</v>
      </c>
      <c r="BM88" s="3" t="s">
        <v>3</v>
      </c>
      <c r="BN88" s="3">
        <v>15710</v>
      </c>
      <c r="BO88" s="3" t="s">
        <v>1677</v>
      </c>
      <c r="BP88" s="18"/>
      <c r="BQ88" s="2"/>
    </row>
    <row r="89" spans="1:69" ht="80.099999999999994" customHeight="1" x14ac:dyDescent="0.25">
      <c r="A89" s="33" t="s">
        <v>69</v>
      </c>
      <c r="B89" s="33" t="s">
        <v>3</v>
      </c>
      <c r="C89" s="33">
        <v>50582542</v>
      </c>
      <c r="D89" s="17">
        <v>101703</v>
      </c>
      <c r="E89" s="3" t="s">
        <v>1678</v>
      </c>
      <c r="F89" s="3"/>
      <c r="G89" s="3" t="s">
        <v>3</v>
      </c>
      <c r="H89" s="15" t="s">
        <v>1680</v>
      </c>
      <c r="I89" s="3" t="s">
        <v>1679</v>
      </c>
      <c r="J89" s="3" t="s">
        <v>5</v>
      </c>
      <c r="K89" s="3" t="s">
        <v>1681</v>
      </c>
      <c r="L89" s="3" t="s">
        <v>1682</v>
      </c>
      <c r="M89" s="3" t="s">
        <v>8</v>
      </c>
      <c r="N89" s="3">
        <v>70200</v>
      </c>
      <c r="O89" s="3" t="s">
        <v>40</v>
      </c>
      <c r="P89" s="3" t="s">
        <v>1683</v>
      </c>
      <c r="Q89" s="3" t="s">
        <v>1684</v>
      </c>
      <c r="R89" s="3" t="s">
        <v>8</v>
      </c>
      <c r="S89" s="3" t="s">
        <v>12</v>
      </c>
      <c r="T89" s="3" t="s">
        <v>183</v>
      </c>
      <c r="U89" s="3" t="s">
        <v>183</v>
      </c>
      <c r="V89" s="3" t="s">
        <v>1685</v>
      </c>
      <c r="W89" s="3">
        <v>774685800</v>
      </c>
      <c r="X89" s="3"/>
      <c r="Y89" s="3">
        <v>2690746123</v>
      </c>
      <c r="Z89" s="3">
        <v>800</v>
      </c>
      <c r="AA89" s="3" t="s">
        <v>46</v>
      </c>
      <c r="AB89" s="8"/>
      <c r="AC89" s="8" t="s">
        <v>47</v>
      </c>
      <c r="AD89" s="8" t="s">
        <v>1686</v>
      </c>
      <c r="AE89" s="8">
        <v>11</v>
      </c>
      <c r="AF89" s="8" t="s">
        <v>1687</v>
      </c>
      <c r="AG89" s="8" t="s">
        <v>19</v>
      </c>
      <c r="AH89" s="10">
        <v>40000</v>
      </c>
      <c r="AI89" s="8">
        <v>40000</v>
      </c>
      <c r="AJ89" s="3" t="s">
        <v>1688</v>
      </c>
      <c r="AK89" s="3"/>
      <c r="AL89" s="3" t="s">
        <v>3</v>
      </c>
      <c r="AM89" s="3" t="s">
        <v>3</v>
      </c>
      <c r="AN89" s="3" t="s">
        <v>3</v>
      </c>
      <c r="AO89" s="3" t="s">
        <v>3</v>
      </c>
      <c r="AP89" s="3"/>
      <c r="AQ89" s="3"/>
      <c r="AR89" s="3"/>
      <c r="AS89" s="3" t="s">
        <v>1689</v>
      </c>
      <c r="AT89" s="3" t="s">
        <v>1690</v>
      </c>
      <c r="AU89" s="3" t="s">
        <v>3</v>
      </c>
      <c r="AV89" s="3" t="s">
        <v>1691</v>
      </c>
      <c r="AW89" s="3" t="s">
        <v>1681</v>
      </c>
      <c r="AX89" s="3" t="s">
        <v>1682</v>
      </c>
      <c r="AY89" s="3" t="s">
        <v>8</v>
      </c>
      <c r="AZ89" s="3" t="s">
        <v>62</v>
      </c>
      <c r="BA89" s="3" t="s">
        <v>27</v>
      </c>
      <c r="BB89" s="3" t="s">
        <v>28</v>
      </c>
      <c r="BC89" s="3" t="s">
        <v>1692</v>
      </c>
      <c r="BD89" s="3" t="s">
        <v>3</v>
      </c>
      <c r="BE89" s="3" t="s">
        <v>1693</v>
      </c>
      <c r="BF89" s="3" t="s">
        <v>1694</v>
      </c>
      <c r="BG89" s="3" t="s">
        <v>94</v>
      </c>
      <c r="BH89" s="4">
        <v>43963.480925925927</v>
      </c>
      <c r="BI89" s="4">
        <v>43964.323472222219</v>
      </c>
      <c r="BJ89" s="3" t="s">
        <v>3</v>
      </c>
      <c r="BK89" s="3" t="s">
        <v>94</v>
      </c>
      <c r="BL89" s="3">
        <v>0</v>
      </c>
      <c r="BM89" s="3" t="s">
        <v>3</v>
      </c>
      <c r="BN89" s="3">
        <v>15756</v>
      </c>
      <c r="BO89" s="3" t="s">
        <v>1695</v>
      </c>
      <c r="BP89" s="18"/>
      <c r="BQ89" s="2"/>
    </row>
    <row r="90" spans="1:69" ht="80.099999999999994" customHeight="1" x14ac:dyDescent="0.25">
      <c r="A90" s="33" t="s">
        <v>69</v>
      </c>
      <c r="B90" s="33" t="s">
        <v>3</v>
      </c>
      <c r="C90" s="33">
        <v>5735062</v>
      </c>
      <c r="D90" s="17">
        <v>101704</v>
      </c>
      <c r="E90" s="3" t="s">
        <v>1712</v>
      </c>
      <c r="F90" s="3"/>
      <c r="G90" s="3" t="s">
        <v>3</v>
      </c>
      <c r="H90" s="15" t="s">
        <v>1714</v>
      </c>
      <c r="I90" s="3" t="s">
        <v>1713</v>
      </c>
      <c r="J90" s="3" t="s">
        <v>5</v>
      </c>
      <c r="K90" s="3" t="s">
        <v>888</v>
      </c>
      <c r="L90" s="3" t="s">
        <v>1715</v>
      </c>
      <c r="M90" s="3" t="s">
        <v>8</v>
      </c>
      <c r="N90" s="3">
        <v>70030</v>
      </c>
      <c r="O90" s="3" t="s">
        <v>1716</v>
      </c>
      <c r="P90" s="3" t="s">
        <v>1717</v>
      </c>
      <c r="Q90" s="3" t="s">
        <v>1718</v>
      </c>
      <c r="R90" s="3" t="s">
        <v>8</v>
      </c>
      <c r="S90" s="3" t="s">
        <v>102</v>
      </c>
      <c r="T90" s="3" t="s">
        <v>266</v>
      </c>
      <c r="U90" s="3" t="s">
        <v>266</v>
      </c>
      <c r="V90" s="3" t="s">
        <v>1719</v>
      </c>
      <c r="W90" s="3">
        <v>736461788</v>
      </c>
      <c r="X90" s="3"/>
      <c r="Y90" s="3">
        <v>162507875</v>
      </c>
      <c r="Z90" s="3">
        <v>300</v>
      </c>
      <c r="AA90" s="3" t="s">
        <v>46</v>
      </c>
      <c r="AB90" s="8"/>
      <c r="AC90" s="8" t="s">
        <v>16</v>
      </c>
      <c r="AD90" s="8" t="s">
        <v>1720</v>
      </c>
      <c r="AE90" s="8">
        <v>12</v>
      </c>
      <c r="AF90" s="8" t="s">
        <v>1721</v>
      </c>
      <c r="AG90" s="8" t="s">
        <v>19</v>
      </c>
      <c r="AH90" s="10">
        <v>40000</v>
      </c>
      <c r="AI90" s="8">
        <v>40000</v>
      </c>
      <c r="AJ90" s="3" t="s">
        <v>1722</v>
      </c>
      <c r="AK90" s="3"/>
      <c r="AL90" s="3" t="s">
        <v>3</v>
      </c>
      <c r="AM90" s="3" t="s">
        <v>3</v>
      </c>
      <c r="AN90" s="3" t="s">
        <v>3</v>
      </c>
      <c r="AO90" s="3" t="s">
        <v>3</v>
      </c>
      <c r="AP90" s="3"/>
      <c r="AQ90" s="3"/>
      <c r="AR90" s="3"/>
      <c r="AS90" s="3" t="s">
        <v>1293</v>
      </c>
      <c r="AT90" s="3" t="s">
        <v>1723</v>
      </c>
      <c r="AU90" s="3" t="s">
        <v>3</v>
      </c>
      <c r="AV90" s="3" t="s">
        <v>1724</v>
      </c>
      <c r="AW90" s="3" t="s">
        <v>1725</v>
      </c>
      <c r="AX90" s="3" t="s">
        <v>1726</v>
      </c>
      <c r="AY90" s="3" t="s">
        <v>1727</v>
      </c>
      <c r="AZ90" s="3" t="s">
        <v>111</v>
      </c>
      <c r="BA90" s="3" t="s">
        <v>27</v>
      </c>
      <c r="BB90" s="3" t="s">
        <v>28</v>
      </c>
      <c r="BC90" s="3" t="s">
        <v>1728</v>
      </c>
      <c r="BD90" s="3" t="s">
        <v>3</v>
      </c>
      <c r="BE90" s="3" t="s">
        <v>1729</v>
      </c>
      <c r="BF90" s="3" t="s">
        <v>1730</v>
      </c>
      <c r="BG90" s="3" t="s">
        <v>94</v>
      </c>
      <c r="BH90" s="4">
        <v>43963.481006944443</v>
      </c>
      <c r="BI90" s="4">
        <v>43964.9141087963</v>
      </c>
      <c r="BJ90" s="3" t="s">
        <v>3</v>
      </c>
      <c r="BK90" s="3" t="s">
        <v>94</v>
      </c>
      <c r="BL90" s="3">
        <v>0</v>
      </c>
      <c r="BM90" s="3" t="s">
        <v>3</v>
      </c>
      <c r="BN90" s="3">
        <v>15758</v>
      </c>
      <c r="BO90" s="3" t="s">
        <v>1731</v>
      </c>
      <c r="BP90" s="18"/>
      <c r="BQ90" s="2"/>
    </row>
    <row r="91" spans="1:69" ht="80.099999999999994" customHeight="1" x14ac:dyDescent="0.25">
      <c r="A91" s="33" t="s">
        <v>69</v>
      </c>
      <c r="B91" s="33" t="s">
        <v>3</v>
      </c>
      <c r="C91" s="33">
        <v>53695439</v>
      </c>
      <c r="D91" s="17">
        <v>101729</v>
      </c>
      <c r="E91" s="3" t="s">
        <v>1732</v>
      </c>
      <c r="F91" s="3"/>
      <c r="G91" s="3" t="s">
        <v>3</v>
      </c>
      <c r="H91" s="15" t="s">
        <v>1734</v>
      </c>
      <c r="I91" s="3" t="s">
        <v>1733</v>
      </c>
      <c r="J91" s="3" t="s">
        <v>5</v>
      </c>
      <c r="K91" s="3" t="s">
        <v>1178</v>
      </c>
      <c r="L91" s="3" t="s">
        <v>1735</v>
      </c>
      <c r="M91" s="3" t="s">
        <v>8</v>
      </c>
      <c r="N91" s="3">
        <v>70200</v>
      </c>
      <c r="O91" s="3" t="s">
        <v>1736</v>
      </c>
      <c r="P91" s="3" t="s">
        <v>1178</v>
      </c>
      <c r="Q91" s="3" t="s">
        <v>1735</v>
      </c>
      <c r="R91" s="3" t="s">
        <v>8</v>
      </c>
      <c r="S91" s="3" t="s">
        <v>12</v>
      </c>
      <c r="T91" s="3" t="s">
        <v>629</v>
      </c>
      <c r="U91" s="3" t="s">
        <v>629</v>
      </c>
      <c r="V91" s="3" t="s">
        <v>1737</v>
      </c>
      <c r="W91" s="3">
        <v>773594957</v>
      </c>
      <c r="X91" s="3"/>
      <c r="Y91" s="3">
        <v>1627162737</v>
      </c>
      <c r="Z91" s="3">
        <v>5500</v>
      </c>
      <c r="AA91" s="3" t="s">
        <v>46</v>
      </c>
      <c r="AB91" s="8"/>
      <c r="AC91" s="8" t="s">
        <v>16</v>
      </c>
      <c r="AD91" s="8" t="s">
        <v>1738</v>
      </c>
      <c r="AE91" s="8">
        <v>12</v>
      </c>
      <c r="AF91" s="8" t="s">
        <v>1739</v>
      </c>
      <c r="AG91" s="8" t="s">
        <v>19</v>
      </c>
      <c r="AH91" s="10">
        <v>40000</v>
      </c>
      <c r="AI91" s="8">
        <v>40000</v>
      </c>
      <c r="AJ91" s="3" t="s">
        <v>1740</v>
      </c>
      <c r="AK91" s="3"/>
      <c r="AL91" s="3" t="s">
        <v>3</v>
      </c>
      <c r="AM91" s="3" t="s">
        <v>3</v>
      </c>
      <c r="AN91" s="3" t="s">
        <v>3</v>
      </c>
      <c r="AO91" s="3" t="s">
        <v>3</v>
      </c>
      <c r="AP91" s="3"/>
      <c r="AQ91" s="3"/>
      <c r="AR91" s="3"/>
      <c r="AS91" s="3" t="s">
        <v>1741</v>
      </c>
      <c r="AT91" s="3" t="s">
        <v>1742</v>
      </c>
      <c r="AU91" s="3" t="s">
        <v>3</v>
      </c>
      <c r="AV91" s="3" t="s">
        <v>1743</v>
      </c>
      <c r="AW91" s="3" t="s">
        <v>1178</v>
      </c>
      <c r="AX91" s="3" t="s">
        <v>780</v>
      </c>
      <c r="AY91" s="3" t="s">
        <v>8</v>
      </c>
      <c r="AZ91" s="3" t="s">
        <v>62</v>
      </c>
      <c r="BA91" s="3" t="s">
        <v>27</v>
      </c>
      <c r="BB91" s="3" t="s">
        <v>28</v>
      </c>
      <c r="BC91" s="3" t="s">
        <v>1744</v>
      </c>
      <c r="BD91" s="3" t="s">
        <v>3</v>
      </c>
      <c r="BE91" s="3" t="s">
        <v>1745</v>
      </c>
      <c r="BF91" s="3" t="s">
        <v>1746</v>
      </c>
      <c r="BG91" s="3" t="s">
        <v>94</v>
      </c>
      <c r="BH91" s="4">
        <v>43963.519375000003</v>
      </c>
      <c r="BI91" s="4">
        <v>43964.93173611111</v>
      </c>
      <c r="BJ91" s="3" t="s">
        <v>3</v>
      </c>
      <c r="BK91" s="3" t="s">
        <v>94</v>
      </c>
      <c r="BL91" s="3">
        <v>0</v>
      </c>
      <c r="BM91" s="3" t="s">
        <v>3</v>
      </c>
      <c r="BN91" s="3">
        <v>15808</v>
      </c>
      <c r="BO91" s="3" t="s">
        <v>1747</v>
      </c>
      <c r="BP91" s="18"/>
      <c r="BQ91" s="2"/>
    </row>
    <row r="92" spans="1:69" ht="80.099999999999994" customHeight="1" x14ac:dyDescent="0.25">
      <c r="A92" s="33" t="s">
        <v>69</v>
      </c>
      <c r="B92" s="33" t="s">
        <v>3</v>
      </c>
      <c r="C92" s="33">
        <v>24793249</v>
      </c>
      <c r="D92" s="17">
        <v>101767</v>
      </c>
      <c r="E92" s="3" t="s">
        <v>1748</v>
      </c>
      <c r="F92" s="3"/>
      <c r="G92" s="3" t="s">
        <v>3</v>
      </c>
      <c r="H92" s="15" t="s">
        <v>1750</v>
      </c>
      <c r="I92" s="3" t="s">
        <v>1749</v>
      </c>
      <c r="J92" s="3" t="s">
        <v>5</v>
      </c>
      <c r="K92" s="3" t="s">
        <v>1751</v>
      </c>
      <c r="L92" s="3" t="s">
        <v>1752</v>
      </c>
      <c r="M92" s="3" t="s">
        <v>8</v>
      </c>
      <c r="N92" s="3">
        <v>70800</v>
      </c>
      <c r="O92" s="3" t="s">
        <v>1753</v>
      </c>
      <c r="P92" s="3" t="s">
        <v>1751</v>
      </c>
      <c r="Q92" s="3" t="s">
        <v>1752</v>
      </c>
      <c r="R92" s="3" t="s">
        <v>8</v>
      </c>
      <c r="S92" s="3" t="s">
        <v>43</v>
      </c>
      <c r="T92" s="3" t="s">
        <v>103</v>
      </c>
      <c r="U92" s="3" t="s">
        <v>103</v>
      </c>
      <c r="V92" s="3" t="s">
        <v>1754</v>
      </c>
      <c r="W92" s="3">
        <v>774595383</v>
      </c>
      <c r="X92" s="3"/>
      <c r="Y92" s="3">
        <v>1610214043</v>
      </c>
      <c r="Z92" s="3">
        <v>800</v>
      </c>
      <c r="AA92" s="3" t="s">
        <v>46</v>
      </c>
      <c r="AB92" s="8"/>
      <c r="AC92" s="8" t="s">
        <v>16</v>
      </c>
      <c r="AD92" s="8" t="s">
        <v>1755</v>
      </c>
      <c r="AE92" s="8">
        <v>12</v>
      </c>
      <c r="AF92" s="8" t="s">
        <v>1756</v>
      </c>
      <c r="AG92" s="8" t="s">
        <v>19</v>
      </c>
      <c r="AH92" s="10">
        <v>40000</v>
      </c>
      <c r="AI92" s="8">
        <v>40000</v>
      </c>
      <c r="AJ92" s="3" t="s">
        <v>1757</v>
      </c>
      <c r="AK92" s="3"/>
      <c r="AL92" s="3" t="s">
        <v>3</v>
      </c>
      <c r="AM92" s="3" t="s">
        <v>3</v>
      </c>
      <c r="AN92" s="3" t="s">
        <v>3</v>
      </c>
      <c r="AO92" s="3" t="s">
        <v>3</v>
      </c>
      <c r="AP92" s="3"/>
      <c r="AQ92" s="3"/>
      <c r="AR92" s="3"/>
      <c r="AS92" s="3" t="s">
        <v>1758</v>
      </c>
      <c r="AT92" s="3" t="s">
        <v>1515</v>
      </c>
      <c r="AU92" s="3" t="s">
        <v>3</v>
      </c>
      <c r="AV92" s="3" t="s">
        <v>1759</v>
      </c>
      <c r="AW92" s="3" t="s">
        <v>1760</v>
      </c>
      <c r="AX92" s="3" t="s">
        <v>1752</v>
      </c>
      <c r="AY92" s="3" t="s">
        <v>265</v>
      </c>
      <c r="AZ92" s="3" t="s">
        <v>274</v>
      </c>
      <c r="BA92" s="3" t="s">
        <v>27</v>
      </c>
      <c r="BB92" s="3" t="s">
        <v>28</v>
      </c>
      <c r="BC92" s="3" t="s">
        <v>1761</v>
      </c>
      <c r="BD92" s="3" t="s">
        <v>3</v>
      </c>
      <c r="BE92" s="3" t="s">
        <v>1762</v>
      </c>
      <c r="BF92" s="3" t="s">
        <v>1763</v>
      </c>
      <c r="BG92" s="3" t="s">
        <v>67</v>
      </c>
      <c r="BH92" s="4">
        <v>43963.568692129629</v>
      </c>
      <c r="BI92" s="4">
        <v>43965.412858796299</v>
      </c>
      <c r="BJ92" s="3" t="s">
        <v>3</v>
      </c>
      <c r="BK92" s="3" t="s">
        <v>67</v>
      </c>
      <c r="BL92" s="3">
        <v>0</v>
      </c>
      <c r="BM92" s="3" t="s">
        <v>3</v>
      </c>
      <c r="BN92" s="3">
        <v>15884</v>
      </c>
      <c r="BO92" s="3" t="s">
        <v>1764</v>
      </c>
      <c r="BP92" s="18"/>
      <c r="BQ92" s="2"/>
    </row>
    <row r="93" spans="1:69" ht="80.099999999999994" customHeight="1" x14ac:dyDescent="0.25">
      <c r="A93" s="33" t="s">
        <v>0</v>
      </c>
      <c r="B93" s="33" t="s">
        <v>1765</v>
      </c>
      <c r="C93" s="33">
        <v>7894596</v>
      </c>
      <c r="D93" s="17">
        <v>101776</v>
      </c>
      <c r="E93" s="3" t="s">
        <v>1766</v>
      </c>
      <c r="F93" s="3"/>
      <c r="G93" s="3" t="s">
        <v>3</v>
      </c>
      <c r="H93" s="15" t="s">
        <v>1768</v>
      </c>
      <c r="I93" s="3" t="s">
        <v>1767</v>
      </c>
      <c r="J93" s="3" t="s">
        <v>5</v>
      </c>
      <c r="K93" s="3" t="s">
        <v>888</v>
      </c>
      <c r="L93" s="3" t="s">
        <v>1769</v>
      </c>
      <c r="M93" s="3" t="s">
        <v>8</v>
      </c>
      <c r="N93" s="3">
        <v>70030</v>
      </c>
      <c r="O93" s="3" t="s">
        <v>1770</v>
      </c>
      <c r="P93" s="3" t="s">
        <v>888</v>
      </c>
      <c r="Q93" s="3" t="s">
        <v>1769</v>
      </c>
      <c r="R93" s="3" t="s">
        <v>8</v>
      </c>
      <c r="S93" s="3" t="s">
        <v>102</v>
      </c>
      <c r="T93" s="3" t="s">
        <v>1771</v>
      </c>
      <c r="U93" s="3" t="s">
        <v>1771</v>
      </c>
      <c r="V93" s="3" t="s">
        <v>1772</v>
      </c>
      <c r="W93" s="3">
        <v>605911599</v>
      </c>
      <c r="X93" s="3"/>
      <c r="Y93" s="3">
        <v>2800252221</v>
      </c>
      <c r="Z93" s="3">
        <v>2010</v>
      </c>
      <c r="AA93" s="3" t="s">
        <v>15</v>
      </c>
      <c r="AB93" s="8">
        <v>10468.5</v>
      </c>
      <c r="AC93" s="8" t="s">
        <v>16</v>
      </c>
      <c r="AD93" s="8" t="s">
        <v>1773</v>
      </c>
      <c r="AE93" s="8">
        <v>12</v>
      </c>
      <c r="AF93" s="8" t="s">
        <v>1774</v>
      </c>
      <c r="AG93" s="8" t="s">
        <v>19</v>
      </c>
      <c r="AH93" s="10">
        <v>40000</v>
      </c>
      <c r="AI93" s="8">
        <f>Tabulka4[[#This Row],[Žádaná výše pomoci]]-Tabulka4[[#This Row],[Výzva 20 tis.]]</f>
        <v>29531.5</v>
      </c>
      <c r="AJ93" s="3" t="s">
        <v>1775</v>
      </c>
      <c r="AK93" s="3"/>
      <c r="AL93" s="3" t="s">
        <v>3</v>
      </c>
      <c r="AM93" s="3" t="s">
        <v>3</v>
      </c>
      <c r="AN93" s="3" t="s">
        <v>3</v>
      </c>
      <c r="AO93" s="3" t="s">
        <v>3</v>
      </c>
      <c r="AP93" s="3"/>
      <c r="AQ93" s="3"/>
      <c r="AR93" s="3"/>
      <c r="AS93" s="3" t="s">
        <v>290</v>
      </c>
      <c r="AT93" s="3" t="s">
        <v>1776</v>
      </c>
      <c r="AU93" s="3" t="s">
        <v>3</v>
      </c>
      <c r="AV93" s="3" t="s">
        <v>1777</v>
      </c>
      <c r="AW93" s="3" t="s">
        <v>888</v>
      </c>
      <c r="AX93" s="3" t="s">
        <v>1778</v>
      </c>
      <c r="AY93" s="3" t="s">
        <v>1779</v>
      </c>
      <c r="AZ93" s="3" t="s">
        <v>111</v>
      </c>
      <c r="BA93" s="3" t="s">
        <v>27</v>
      </c>
      <c r="BB93" s="3" t="s">
        <v>28</v>
      </c>
      <c r="BC93" s="3" t="s">
        <v>1780</v>
      </c>
      <c r="BD93" s="3" t="s">
        <v>3</v>
      </c>
      <c r="BE93" s="3" t="s">
        <v>1781</v>
      </c>
      <c r="BF93" s="3" t="s">
        <v>1782</v>
      </c>
      <c r="BG93" s="3" t="s">
        <v>1453</v>
      </c>
      <c r="BH93" s="4">
        <v>43963.584502314814</v>
      </c>
      <c r="BI93" s="4">
        <v>43965.339259259257</v>
      </c>
      <c r="BJ93" s="3" t="s">
        <v>3</v>
      </c>
      <c r="BK93" s="3" t="s">
        <v>1453</v>
      </c>
      <c r="BL93" s="3">
        <v>0</v>
      </c>
      <c r="BM93" s="3" t="s">
        <v>3</v>
      </c>
      <c r="BN93" s="3">
        <v>15902</v>
      </c>
      <c r="BO93" s="3" t="s">
        <v>1783</v>
      </c>
      <c r="BP93" s="18"/>
      <c r="BQ93" s="2"/>
    </row>
    <row r="94" spans="1:69" ht="80.099999999999994" customHeight="1" x14ac:dyDescent="0.25">
      <c r="A94" s="33" t="s">
        <v>0</v>
      </c>
      <c r="B94" s="33" t="s">
        <v>1784</v>
      </c>
      <c r="C94" s="33">
        <v>14679478</v>
      </c>
      <c r="D94" s="17">
        <v>101838</v>
      </c>
      <c r="E94" s="3" t="s">
        <v>1785</v>
      </c>
      <c r="F94" s="3"/>
      <c r="G94" s="3" t="s">
        <v>3</v>
      </c>
      <c r="H94" s="15" t="s">
        <v>1787</v>
      </c>
      <c r="I94" s="3" t="s">
        <v>1786</v>
      </c>
      <c r="J94" s="3" t="s">
        <v>37</v>
      </c>
      <c r="K94" s="3" t="s">
        <v>477</v>
      </c>
      <c r="L94" s="3" t="s">
        <v>1788</v>
      </c>
      <c r="M94" s="3" t="s">
        <v>8</v>
      </c>
      <c r="N94" s="3">
        <v>70030</v>
      </c>
      <c r="O94" s="3" t="s">
        <v>1789</v>
      </c>
      <c r="P94" s="3" t="s">
        <v>477</v>
      </c>
      <c r="Q94" s="3" t="s">
        <v>1788</v>
      </c>
      <c r="R94" s="3" t="s">
        <v>8</v>
      </c>
      <c r="S94" s="3" t="s">
        <v>102</v>
      </c>
      <c r="T94" s="3" t="s">
        <v>674</v>
      </c>
      <c r="U94" s="3" t="s">
        <v>674</v>
      </c>
      <c r="V94" s="3" t="s">
        <v>1790</v>
      </c>
      <c r="W94" s="3">
        <v>605256033</v>
      </c>
      <c r="X94" s="3"/>
      <c r="Y94" s="3">
        <v>2900575132</v>
      </c>
      <c r="Z94" s="3">
        <v>2010</v>
      </c>
      <c r="AA94" s="3" t="s">
        <v>46</v>
      </c>
      <c r="AB94" s="8"/>
      <c r="AC94" s="8" t="s">
        <v>16</v>
      </c>
      <c r="AD94" s="8" t="s">
        <v>1791</v>
      </c>
      <c r="AE94" s="8">
        <v>12</v>
      </c>
      <c r="AF94" s="8" t="s">
        <v>1792</v>
      </c>
      <c r="AG94" s="8" t="s">
        <v>19</v>
      </c>
      <c r="AH94" s="10">
        <v>40000</v>
      </c>
      <c r="AI94" s="8">
        <v>40000</v>
      </c>
      <c r="AJ94" s="3" t="s">
        <v>1793</v>
      </c>
      <c r="AK94" s="3"/>
      <c r="AL94" s="3" t="s">
        <v>3</v>
      </c>
      <c r="AM94" s="3" t="s">
        <v>3</v>
      </c>
      <c r="AN94" s="3" t="s">
        <v>3</v>
      </c>
      <c r="AO94" s="3" t="s">
        <v>3</v>
      </c>
      <c r="AP94" s="3"/>
      <c r="AQ94" s="3"/>
      <c r="AR94" s="3"/>
      <c r="AS94" s="3" t="s">
        <v>1794</v>
      </c>
      <c r="AT94" s="3" t="s">
        <v>1795</v>
      </c>
      <c r="AU94" s="3" t="s">
        <v>58</v>
      </c>
      <c r="AV94" s="3" t="s">
        <v>1796</v>
      </c>
      <c r="AW94" s="3" t="s">
        <v>1797</v>
      </c>
      <c r="AX94" s="3" t="s">
        <v>1798</v>
      </c>
      <c r="AY94" s="3" t="s">
        <v>1797</v>
      </c>
      <c r="AZ94" s="3" t="s">
        <v>1799</v>
      </c>
      <c r="BA94" s="3" t="s">
        <v>27</v>
      </c>
      <c r="BB94" s="3" t="s">
        <v>28</v>
      </c>
      <c r="BC94" s="3" t="s">
        <v>1800</v>
      </c>
      <c r="BD94" s="3" t="s">
        <v>3</v>
      </c>
      <c r="BE94" s="3" t="s">
        <v>1801</v>
      </c>
      <c r="BF94" s="3" t="s">
        <v>1802</v>
      </c>
      <c r="BG94" s="3" t="s">
        <v>94</v>
      </c>
      <c r="BH94" s="4">
        <v>43963.682743055557</v>
      </c>
      <c r="BI94" s="4">
        <v>43966.472766203704</v>
      </c>
      <c r="BJ94" s="3" t="s">
        <v>3</v>
      </c>
      <c r="BK94" s="3" t="s">
        <v>94</v>
      </c>
      <c r="BL94" s="3">
        <v>0</v>
      </c>
      <c r="BM94" s="3" t="s">
        <v>3</v>
      </c>
      <c r="BN94" s="3">
        <v>16027</v>
      </c>
      <c r="BO94" s="3" t="s">
        <v>1803</v>
      </c>
      <c r="BP94" s="18"/>
      <c r="BQ94" s="2"/>
    </row>
    <row r="95" spans="1:69" ht="80.099999999999994" customHeight="1" x14ac:dyDescent="0.25">
      <c r="A95" s="33" t="s">
        <v>69</v>
      </c>
      <c r="B95" s="33" t="s">
        <v>3</v>
      </c>
      <c r="C95" s="33">
        <v>1123674</v>
      </c>
      <c r="D95" s="17">
        <v>101869</v>
      </c>
      <c r="E95" s="3" t="s">
        <v>1804</v>
      </c>
      <c r="F95" s="3"/>
      <c r="G95" s="3" t="s">
        <v>3</v>
      </c>
      <c r="H95" s="15" t="s">
        <v>1806</v>
      </c>
      <c r="I95" s="3" t="s">
        <v>1805</v>
      </c>
      <c r="J95" s="3" t="s">
        <v>5</v>
      </c>
      <c r="K95" s="3" t="s">
        <v>1807</v>
      </c>
      <c r="L95" s="3" t="s">
        <v>1808</v>
      </c>
      <c r="M95" s="3" t="s">
        <v>8</v>
      </c>
      <c r="N95" s="3">
        <v>70030</v>
      </c>
      <c r="O95" s="3" t="s">
        <v>1809</v>
      </c>
      <c r="P95" s="3" t="s">
        <v>1807</v>
      </c>
      <c r="Q95" s="3" t="s">
        <v>1808</v>
      </c>
      <c r="R95" s="3" t="s">
        <v>8</v>
      </c>
      <c r="S95" s="3" t="s">
        <v>102</v>
      </c>
      <c r="T95" s="3" t="s">
        <v>103</v>
      </c>
      <c r="U95" s="3" t="s">
        <v>103</v>
      </c>
      <c r="V95" s="3" t="s">
        <v>1810</v>
      </c>
      <c r="W95" s="3">
        <v>608022024</v>
      </c>
      <c r="X95" s="3"/>
      <c r="Y95" s="3">
        <v>6664170237</v>
      </c>
      <c r="Z95" s="3">
        <v>5500</v>
      </c>
      <c r="AA95" s="3" t="s">
        <v>15</v>
      </c>
      <c r="AB95" s="8">
        <v>16694</v>
      </c>
      <c r="AC95" s="8" t="s">
        <v>47</v>
      </c>
      <c r="AD95" s="8" t="s">
        <v>1811</v>
      </c>
      <c r="AE95" s="8">
        <v>12</v>
      </c>
      <c r="AF95" s="8" t="s">
        <v>1812</v>
      </c>
      <c r="AG95" s="8" t="s">
        <v>19</v>
      </c>
      <c r="AH95" s="10">
        <v>40000</v>
      </c>
      <c r="AI95" s="8">
        <v>23306</v>
      </c>
      <c r="AJ95" s="3" t="s">
        <v>1813</v>
      </c>
      <c r="AK95" s="3"/>
      <c r="AL95" s="3" t="s">
        <v>3</v>
      </c>
      <c r="AM95" s="3" t="s">
        <v>3</v>
      </c>
      <c r="AN95" s="3" t="s">
        <v>3</v>
      </c>
      <c r="AO95" s="3" t="s">
        <v>3</v>
      </c>
      <c r="AP95" s="3"/>
      <c r="AQ95" s="3"/>
      <c r="AR95" s="3"/>
      <c r="AS95" s="3" t="s">
        <v>1584</v>
      </c>
      <c r="AT95" s="3" t="s">
        <v>1814</v>
      </c>
      <c r="AU95" s="3" t="s">
        <v>3</v>
      </c>
      <c r="AV95" s="3" t="s">
        <v>1815</v>
      </c>
      <c r="AW95" s="3" t="s">
        <v>1807</v>
      </c>
      <c r="AX95" s="3" t="s">
        <v>1808</v>
      </c>
      <c r="AY95" s="3" t="s">
        <v>1816</v>
      </c>
      <c r="AZ95" s="3" t="s">
        <v>111</v>
      </c>
      <c r="BA95" s="3" t="s">
        <v>27</v>
      </c>
      <c r="BB95" s="3" t="s">
        <v>28</v>
      </c>
      <c r="BC95" s="3" t="s">
        <v>1817</v>
      </c>
      <c r="BD95" s="3" t="s">
        <v>3</v>
      </c>
      <c r="BE95" s="3" t="s">
        <v>1818</v>
      </c>
      <c r="BF95" s="3" t="s">
        <v>1819</v>
      </c>
      <c r="BG95" s="3" t="s">
        <v>32</v>
      </c>
      <c r="BH95" s="4">
        <v>43963.74391203704</v>
      </c>
      <c r="BI95" s="4">
        <v>43964.688784722224</v>
      </c>
      <c r="BJ95" s="3" t="s">
        <v>3</v>
      </c>
      <c r="BK95" s="3" t="s">
        <v>32</v>
      </c>
      <c r="BL95" s="3">
        <v>0</v>
      </c>
      <c r="BM95" s="3" t="s">
        <v>3</v>
      </c>
      <c r="BN95" s="3">
        <v>16093</v>
      </c>
      <c r="BO95" s="3" t="s">
        <v>1820</v>
      </c>
      <c r="BP95" s="18"/>
      <c r="BQ95" s="2"/>
    </row>
    <row r="96" spans="1:69" ht="80.099999999999994" customHeight="1" x14ac:dyDescent="0.25">
      <c r="A96" s="33" t="s">
        <v>69</v>
      </c>
      <c r="B96" s="33" t="s">
        <v>3</v>
      </c>
      <c r="C96" s="33">
        <v>54415481</v>
      </c>
      <c r="D96" s="17">
        <v>101872</v>
      </c>
      <c r="E96" s="3" t="s">
        <v>1821</v>
      </c>
      <c r="F96" s="3"/>
      <c r="G96" s="3" t="s">
        <v>3</v>
      </c>
      <c r="H96" s="15" t="s">
        <v>1823</v>
      </c>
      <c r="I96" s="3" t="s">
        <v>1822</v>
      </c>
      <c r="J96" s="3" t="s">
        <v>37</v>
      </c>
      <c r="K96" s="3" t="s">
        <v>1824</v>
      </c>
      <c r="L96" s="3" t="s">
        <v>1825</v>
      </c>
      <c r="M96" s="3" t="s">
        <v>8</v>
      </c>
      <c r="N96" s="3">
        <v>72400</v>
      </c>
      <c r="O96" s="3" t="s">
        <v>1826</v>
      </c>
      <c r="P96" s="3" t="s">
        <v>53</v>
      </c>
      <c r="Q96" s="3" t="s">
        <v>1827</v>
      </c>
      <c r="R96" s="3" t="s">
        <v>8</v>
      </c>
      <c r="S96" s="3" t="s">
        <v>12</v>
      </c>
      <c r="T96" s="3" t="s">
        <v>1828</v>
      </c>
      <c r="U96" s="3" t="s">
        <v>1828</v>
      </c>
      <c r="V96" s="3" t="s">
        <v>1829</v>
      </c>
      <c r="W96" s="3">
        <v>603411214</v>
      </c>
      <c r="X96" s="3"/>
      <c r="Y96" s="3">
        <v>4101978006</v>
      </c>
      <c r="Z96" s="3">
        <v>5500</v>
      </c>
      <c r="AA96" s="3" t="s">
        <v>46</v>
      </c>
      <c r="AB96" s="8"/>
      <c r="AC96" s="8" t="s">
        <v>16</v>
      </c>
      <c r="AD96" s="8" t="s">
        <v>1830</v>
      </c>
      <c r="AE96" s="8">
        <v>12</v>
      </c>
      <c r="AF96" s="8" t="s">
        <v>1831</v>
      </c>
      <c r="AG96" s="8" t="s">
        <v>19</v>
      </c>
      <c r="AH96" s="10">
        <v>40000</v>
      </c>
      <c r="AI96" s="8">
        <v>40000</v>
      </c>
      <c r="AJ96" s="3" t="s">
        <v>1832</v>
      </c>
      <c r="AK96" s="3"/>
      <c r="AL96" s="3" t="s">
        <v>3</v>
      </c>
      <c r="AM96" s="3" t="s">
        <v>3</v>
      </c>
      <c r="AN96" s="3" t="s">
        <v>3</v>
      </c>
      <c r="AO96" s="3" t="s">
        <v>3</v>
      </c>
      <c r="AP96" s="3"/>
      <c r="AQ96" s="3"/>
      <c r="AR96" s="3"/>
      <c r="AS96" s="3" t="s">
        <v>188</v>
      </c>
      <c r="AT96" s="3" t="s">
        <v>1833</v>
      </c>
      <c r="AU96" s="3" t="s">
        <v>58</v>
      </c>
      <c r="AV96" s="3" t="s">
        <v>1834</v>
      </c>
      <c r="AW96" s="3" t="s">
        <v>1824</v>
      </c>
      <c r="AX96" s="3" t="s">
        <v>1825</v>
      </c>
      <c r="AY96" s="3" t="s">
        <v>8</v>
      </c>
      <c r="AZ96" s="3" t="s">
        <v>641</v>
      </c>
      <c r="BA96" s="3" t="s">
        <v>27</v>
      </c>
      <c r="BB96" s="3" t="s">
        <v>28</v>
      </c>
      <c r="BC96" s="3" t="s">
        <v>1835</v>
      </c>
      <c r="BD96" s="3" t="s">
        <v>3</v>
      </c>
      <c r="BE96" s="3" t="s">
        <v>1836</v>
      </c>
      <c r="BF96" s="3" t="s">
        <v>1837</v>
      </c>
      <c r="BG96" s="3" t="s">
        <v>32</v>
      </c>
      <c r="BH96" s="4">
        <v>43963.749363425923</v>
      </c>
      <c r="BI96" s="4">
        <v>43965.348900462966</v>
      </c>
      <c r="BJ96" s="3" t="s">
        <v>3</v>
      </c>
      <c r="BK96" s="3" t="s">
        <v>32</v>
      </c>
      <c r="BL96" s="3">
        <v>0</v>
      </c>
      <c r="BM96" s="3" t="s">
        <v>3</v>
      </c>
      <c r="BN96" s="3">
        <v>16100</v>
      </c>
      <c r="BO96" s="3" t="s">
        <v>1838</v>
      </c>
      <c r="BP96" s="18"/>
      <c r="BQ96" s="2"/>
    </row>
    <row r="97" spans="1:69" ht="80.099999999999994" customHeight="1" x14ac:dyDescent="0.25">
      <c r="A97" s="33" t="s">
        <v>69</v>
      </c>
      <c r="B97" s="33" t="s">
        <v>3</v>
      </c>
      <c r="C97" s="33">
        <v>35065482</v>
      </c>
      <c r="D97" s="17">
        <v>101873</v>
      </c>
      <c r="E97" s="3" t="s">
        <v>1839</v>
      </c>
      <c r="F97" s="3"/>
      <c r="G97" s="3" t="s">
        <v>3</v>
      </c>
      <c r="H97" s="15" t="s">
        <v>1841</v>
      </c>
      <c r="I97" s="3" t="s">
        <v>1840</v>
      </c>
      <c r="J97" s="3" t="s">
        <v>5</v>
      </c>
      <c r="K97" s="3" t="s">
        <v>1842</v>
      </c>
      <c r="L97" s="3" t="s">
        <v>1843</v>
      </c>
      <c r="M97" s="3" t="s">
        <v>8</v>
      </c>
      <c r="N97" s="3">
        <v>72529</v>
      </c>
      <c r="O97" s="3" t="s">
        <v>1844</v>
      </c>
      <c r="P97" s="3" t="s">
        <v>1842</v>
      </c>
      <c r="Q97" s="3" t="s">
        <v>1843</v>
      </c>
      <c r="R97" s="3" t="s">
        <v>8</v>
      </c>
      <c r="S97" s="3" t="s">
        <v>123</v>
      </c>
      <c r="T97" s="3" t="s">
        <v>183</v>
      </c>
      <c r="U97" s="3" t="s">
        <v>183</v>
      </c>
      <c r="V97" s="3" t="s">
        <v>1845</v>
      </c>
      <c r="W97" s="3">
        <v>777056080</v>
      </c>
      <c r="X97" s="3"/>
      <c r="Y97" s="3">
        <v>309927373</v>
      </c>
      <c r="Z97" s="3">
        <v>300</v>
      </c>
      <c r="AA97" s="3" t="s">
        <v>46</v>
      </c>
      <c r="AB97" s="8"/>
      <c r="AC97" s="8" t="s">
        <v>16</v>
      </c>
      <c r="AD97" s="8" t="s">
        <v>1846</v>
      </c>
      <c r="AE97" s="8">
        <v>12</v>
      </c>
      <c r="AF97" s="8" t="s">
        <v>1847</v>
      </c>
      <c r="AG97" s="8" t="s">
        <v>19</v>
      </c>
      <c r="AH97" s="10">
        <v>40000</v>
      </c>
      <c r="AI97" s="8">
        <v>40000</v>
      </c>
      <c r="AJ97" s="3" t="s">
        <v>1848</v>
      </c>
      <c r="AK97" s="3"/>
      <c r="AL97" s="3" t="s">
        <v>3</v>
      </c>
      <c r="AM97" s="3" t="s">
        <v>3</v>
      </c>
      <c r="AN97" s="3" t="s">
        <v>3</v>
      </c>
      <c r="AO97" s="3" t="s">
        <v>3</v>
      </c>
      <c r="AP97" s="3"/>
      <c r="AQ97" s="3"/>
      <c r="AR97" s="3"/>
      <c r="AS97" s="3" t="s">
        <v>1584</v>
      </c>
      <c r="AT97" s="3" t="s">
        <v>1849</v>
      </c>
      <c r="AU97" s="3" t="s">
        <v>1850</v>
      </c>
      <c r="AV97" s="3" t="s">
        <v>1851</v>
      </c>
      <c r="AW97" s="3" t="s">
        <v>1842</v>
      </c>
      <c r="AX97" s="3" t="s">
        <v>1843</v>
      </c>
      <c r="AY97" s="3" t="s">
        <v>8</v>
      </c>
      <c r="AZ97" s="3" t="s">
        <v>134</v>
      </c>
      <c r="BA97" s="3" t="s">
        <v>27</v>
      </c>
      <c r="BB97" s="3" t="s">
        <v>28</v>
      </c>
      <c r="BC97" s="3" t="s">
        <v>1852</v>
      </c>
      <c r="BD97" s="3" t="s">
        <v>3</v>
      </c>
      <c r="BE97" s="3" t="s">
        <v>1853</v>
      </c>
      <c r="BF97" s="3" t="s">
        <v>1854</v>
      </c>
      <c r="BG97" s="3" t="s">
        <v>32</v>
      </c>
      <c r="BH97" s="4">
        <v>43963.749976851854</v>
      </c>
      <c r="BI97" s="4">
        <v>43965.355462962965</v>
      </c>
      <c r="BJ97" s="3" t="s">
        <v>3</v>
      </c>
      <c r="BK97" s="3" t="s">
        <v>32</v>
      </c>
      <c r="BL97" s="3">
        <v>0</v>
      </c>
      <c r="BM97" s="3" t="s">
        <v>3</v>
      </c>
      <c r="BN97" s="3">
        <v>16102</v>
      </c>
      <c r="BO97" s="3" t="s">
        <v>1855</v>
      </c>
      <c r="BP97" s="18"/>
      <c r="BQ97" s="2"/>
    </row>
    <row r="98" spans="1:69" ht="80.099999999999994" customHeight="1" x14ac:dyDescent="0.25">
      <c r="A98" s="33" t="s">
        <v>69</v>
      </c>
      <c r="B98" s="33" t="s">
        <v>3</v>
      </c>
      <c r="C98" s="33">
        <v>34945571</v>
      </c>
      <c r="D98" s="17">
        <v>101891</v>
      </c>
      <c r="E98" s="3" t="s">
        <v>1858</v>
      </c>
      <c r="F98" s="3"/>
      <c r="G98" s="3" t="s">
        <v>3</v>
      </c>
      <c r="H98" s="15" t="s">
        <v>1860</v>
      </c>
      <c r="I98" s="3" t="s">
        <v>1859</v>
      </c>
      <c r="J98" s="3" t="s">
        <v>5</v>
      </c>
      <c r="K98" s="3" t="s">
        <v>888</v>
      </c>
      <c r="L98" s="3" t="s">
        <v>1861</v>
      </c>
      <c r="M98" s="3" t="s">
        <v>8</v>
      </c>
      <c r="N98" s="3">
        <v>70030</v>
      </c>
      <c r="O98" s="3" t="s">
        <v>1862</v>
      </c>
      <c r="P98" s="3" t="s">
        <v>888</v>
      </c>
      <c r="Q98" s="3" t="s">
        <v>1863</v>
      </c>
      <c r="R98" s="3" t="s">
        <v>8</v>
      </c>
      <c r="S98" s="3" t="s">
        <v>102</v>
      </c>
      <c r="T98" s="3" t="s">
        <v>1864</v>
      </c>
      <c r="U98" s="3" t="s">
        <v>1864</v>
      </c>
      <c r="V98" s="3" t="s">
        <v>1865</v>
      </c>
      <c r="W98" s="3">
        <v>777144164</v>
      </c>
      <c r="X98" s="3"/>
      <c r="Y98" s="3">
        <v>1545008226</v>
      </c>
      <c r="Z98" s="3">
        <v>5500</v>
      </c>
      <c r="AA98" s="3" t="s">
        <v>46</v>
      </c>
      <c r="AB98" s="8"/>
      <c r="AC98" s="8" t="s">
        <v>16</v>
      </c>
      <c r="AD98" s="8" t="s">
        <v>1866</v>
      </c>
      <c r="AE98" s="8">
        <v>12</v>
      </c>
      <c r="AF98" s="8" t="s">
        <v>1867</v>
      </c>
      <c r="AG98" s="8" t="s">
        <v>19</v>
      </c>
      <c r="AH98" s="10">
        <v>40000</v>
      </c>
      <c r="AI98" s="8">
        <v>40000</v>
      </c>
      <c r="AJ98" s="3" t="s">
        <v>1868</v>
      </c>
      <c r="AK98" s="3"/>
      <c r="AL98" s="3" t="s">
        <v>3</v>
      </c>
      <c r="AM98" s="3" t="s">
        <v>3</v>
      </c>
      <c r="AN98" s="3" t="s">
        <v>3</v>
      </c>
      <c r="AO98" s="3" t="s">
        <v>3</v>
      </c>
      <c r="AP98" s="3"/>
      <c r="AQ98" s="3"/>
      <c r="AR98" s="3"/>
      <c r="AS98" s="3" t="s">
        <v>718</v>
      </c>
      <c r="AT98" s="3" t="s">
        <v>1869</v>
      </c>
      <c r="AU98" s="3" t="s">
        <v>3</v>
      </c>
      <c r="AV98" s="3" t="s">
        <v>1870</v>
      </c>
      <c r="AW98" s="3" t="s">
        <v>888</v>
      </c>
      <c r="AX98" s="3" t="s">
        <v>1871</v>
      </c>
      <c r="AY98" s="3" t="s">
        <v>1872</v>
      </c>
      <c r="AZ98" s="3" t="s">
        <v>111</v>
      </c>
      <c r="BA98" s="3" t="s">
        <v>27</v>
      </c>
      <c r="BB98" s="3" t="s">
        <v>28</v>
      </c>
      <c r="BC98" s="3" t="s">
        <v>1873</v>
      </c>
      <c r="BD98" s="3" t="s">
        <v>3</v>
      </c>
      <c r="BE98" s="3" t="s">
        <v>1874</v>
      </c>
      <c r="BF98" s="3" t="s">
        <v>1875</v>
      </c>
      <c r="BG98" s="3" t="s">
        <v>32</v>
      </c>
      <c r="BH98" s="4">
        <v>43963.79886574074</v>
      </c>
      <c r="BI98" s="4">
        <v>43965.554398148146</v>
      </c>
      <c r="BJ98" s="3" t="s">
        <v>3</v>
      </c>
      <c r="BK98" s="3" t="s">
        <v>32</v>
      </c>
      <c r="BL98" s="3">
        <v>0</v>
      </c>
      <c r="BM98" s="3" t="s">
        <v>3</v>
      </c>
      <c r="BN98" s="3">
        <v>16138</v>
      </c>
      <c r="BO98" s="3" t="s">
        <v>1876</v>
      </c>
      <c r="BP98" s="18"/>
      <c r="BQ98" s="2"/>
    </row>
    <row r="99" spans="1:69" ht="80.099999999999994" customHeight="1" x14ac:dyDescent="0.25">
      <c r="A99" s="33" t="s">
        <v>69</v>
      </c>
      <c r="B99" s="33" t="s">
        <v>3</v>
      </c>
      <c r="C99" s="33">
        <v>36482646</v>
      </c>
      <c r="D99" s="17">
        <v>101894</v>
      </c>
      <c r="E99" s="3" t="s">
        <v>1877</v>
      </c>
      <c r="F99" s="3"/>
      <c r="G99" s="3" t="s">
        <v>3</v>
      </c>
      <c r="H99" s="15" t="s">
        <v>1879</v>
      </c>
      <c r="I99" s="3" t="s">
        <v>1878</v>
      </c>
      <c r="J99" s="3" t="s">
        <v>5</v>
      </c>
      <c r="K99" s="3" t="s">
        <v>1880</v>
      </c>
      <c r="L99" s="3" t="s">
        <v>1881</v>
      </c>
      <c r="M99" s="3" t="s">
        <v>8</v>
      </c>
      <c r="N99" s="3">
        <v>72529</v>
      </c>
      <c r="O99" s="3" t="s">
        <v>1882</v>
      </c>
      <c r="P99" s="3" t="s">
        <v>1880</v>
      </c>
      <c r="Q99" s="3" t="s">
        <v>1881</v>
      </c>
      <c r="R99" s="3" t="s">
        <v>8</v>
      </c>
      <c r="S99" s="3" t="s">
        <v>123</v>
      </c>
      <c r="T99" s="3" t="s">
        <v>103</v>
      </c>
      <c r="U99" s="3" t="s">
        <v>103</v>
      </c>
      <c r="V99" s="3" t="s">
        <v>1883</v>
      </c>
      <c r="W99" s="3">
        <v>603169190</v>
      </c>
      <c r="X99" s="3"/>
      <c r="Y99" s="3">
        <v>6031691905</v>
      </c>
      <c r="Z99" s="3">
        <v>5500</v>
      </c>
      <c r="AA99" s="3" t="s">
        <v>15</v>
      </c>
      <c r="AB99" s="8">
        <v>20000</v>
      </c>
      <c r="AC99" s="8" t="s">
        <v>16</v>
      </c>
      <c r="AD99" s="8" t="s">
        <v>1884</v>
      </c>
      <c r="AE99" s="8">
        <v>12</v>
      </c>
      <c r="AF99" s="8" t="s">
        <v>1885</v>
      </c>
      <c r="AG99" s="8" t="s">
        <v>19</v>
      </c>
      <c r="AH99" s="10">
        <v>40000</v>
      </c>
      <c r="AI99" s="8">
        <v>20000</v>
      </c>
      <c r="AJ99" s="3" t="s">
        <v>1886</v>
      </c>
      <c r="AK99" s="3"/>
      <c r="AL99" s="3" t="s">
        <v>3</v>
      </c>
      <c r="AM99" s="3" t="s">
        <v>3</v>
      </c>
      <c r="AN99" s="3" t="s">
        <v>3</v>
      </c>
      <c r="AO99" s="3" t="s">
        <v>3</v>
      </c>
      <c r="AP99" s="3"/>
      <c r="AQ99" s="3"/>
      <c r="AR99" s="3"/>
      <c r="AS99" s="3" t="s">
        <v>1887</v>
      </c>
      <c r="AT99" s="3" t="s">
        <v>1888</v>
      </c>
      <c r="AU99" s="3" t="s">
        <v>3</v>
      </c>
      <c r="AV99" s="3" t="s">
        <v>1889</v>
      </c>
      <c r="AW99" s="3" t="s">
        <v>1890</v>
      </c>
      <c r="AX99" s="3" t="s">
        <v>1891</v>
      </c>
      <c r="AY99" s="3" t="s">
        <v>1892</v>
      </c>
      <c r="AZ99" s="3" t="s">
        <v>134</v>
      </c>
      <c r="BA99" s="3" t="s">
        <v>27</v>
      </c>
      <c r="BB99" s="3" t="s">
        <v>28</v>
      </c>
      <c r="BC99" s="3" t="s">
        <v>1893</v>
      </c>
      <c r="BD99" s="3" t="s">
        <v>3</v>
      </c>
      <c r="BE99" s="3" t="s">
        <v>1894</v>
      </c>
      <c r="BF99" s="3" t="s">
        <v>1895</v>
      </c>
      <c r="BG99" s="3" t="s">
        <v>32</v>
      </c>
      <c r="BH99" s="4">
        <v>43963.800937499997</v>
      </c>
      <c r="BI99" s="4">
        <v>43965.560856481483</v>
      </c>
      <c r="BJ99" s="3" t="s">
        <v>3</v>
      </c>
      <c r="BK99" s="3" t="s">
        <v>32</v>
      </c>
      <c r="BL99" s="3">
        <v>0</v>
      </c>
      <c r="BM99" s="3" t="s">
        <v>3</v>
      </c>
      <c r="BN99" s="3">
        <v>16144</v>
      </c>
      <c r="BO99" s="3" t="s">
        <v>1896</v>
      </c>
      <c r="BP99" s="18"/>
      <c r="BQ99" s="2"/>
    </row>
    <row r="100" spans="1:69" ht="80.099999999999994" customHeight="1" x14ac:dyDescent="0.25">
      <c r="A100" s="33" t="s">
        <v>69</v>
      </c>
      <c r="B100" s="33" t="s">
        <v>3</v>
      </c>
      <c r="C100" s="33">
        <v>52679700</v>
      </c>
      <c r="D100" s="17">
        <v>101899</v>
      </c>
      <c r="E100" s="3" t="s">
        <v>1897</v>
      </c>
      <c r="F100" s="3"/>
      <c r="G100" s="3" t="s">
        <v>3</v>
      </c>
      <c r="H100" s="15" t="s">
        <v>1899</v>
      </c>
      <c r="I100" s="3" t="s">
        <v>1898</v>
      </c>
      <c r="J100" s="3" t="s">
        <v>5</v>
      </c>
      <c r="K100" s="3" t="s">
        <v>1880</v>
      </c>
      <c r="L100" s="3" t="s">
        <v>1881</v>
      </c>
      <c r="M100" s="3" t="s">
        <v>8</v>
      </c>
      <c r="N100" s="3">
        <v>72529</v>
      </c>
      <c r="O100" s="3" t="s">
        <v>1900</v>
      </c>
      <c r="P100" s="3" t="s">
        <v>1880</v>
      </c>
      <c r="Q100" s="3" t="s">
        <v>1881</v>
      </c>
      <c r="R100" s="3" t="s">
        <v>8</v>
      </c>
      <c r="S100" s="3" t="s">
        <v>123</v>
      </c>
      <c r="T100" s="3" t="s">
        <v>103</v>
      </c>
      <c r="U100" s="3" t="s">
        <v>103</v>
      </c>
      <c r="V100" s="3" t="s">
        <v>1901</v>
      </c>
      <c r="W100" s="3">
        <v>720968879</v>
      </c>
      <c r="X100" s="3"/>
      <c r="Y100" s="3">
        <v>7209688792</v>
      </c>
      <c r="Z100" s="3">
        <v>5500</v>
      </c>
      <c r="AA100" s="3" t="s">
        <v>15</v>
      </c>
      <c r="AB100" s="8">
        <v>20000</v>
      </c>
      <c r="AC100" s="8" t="s">
        <v>16</v>
      </c>
      <c r="AD100" s="8" t="s">
        <v>1902</v>
      </c>
      <c r="AE100" s="8">
        <v>12</v>
      </c>
      <c r="AF100" s="8" t="s">
        <v>202</v>
      </c>
      <c r="AG100" s="8" t="s">
        <v>19</v>
      </c>
      <c r="AH100" s="10">
        <v>40000</v>
      </c>
      <c r="AI100" s="8">
        <f>Tabulka4[[#This Row],[Žádaná výše pomoci]]-Tabulka4[[#This Row],[Výzva 20 tis.]]</f>
        <v>20000</v>
      </c>
      <c r="AJ100" s="3" t="s">
        <v>1903</v>
      </c>
      <c r="AK100" s="3"/>
      <c r="AL100" s="3" t="s">
        <v>3</v>
      </c>
      <c r="AM100" s="3" t="s">
        <v>3</v>
      </c>
      <c r="AN100" s="3" t="s">
        <v>3</v>
      </c>
      <c r="AO100" s="3" t="s">
        <v>3</v>
      </c>
      <c r="AP100" s="3"/>
      <c r="AQ100" s="3"/>
      <c r="AR100" s="3"/>
      <c r="AS100" s="3" t="s">
        <v>1904</v>
      </c>
      <c r="AT100" s="3" t="s">
        <v>1905</v>
      </c>
      <c r="AU100" s="3" t="s">
        <v>3</v>
      </c>
      <c r="AV100" s="3" t="s">
        <v>1906</v>
      </c>
      <c r="AW100" s="3" t="s">
        <v>1907</v>
      </c>
      <c r="AX100" s="3" t="s">
        <v>1891</v>
      </c>
      <c r="AY100" s="3" t="s">
        <v>8</v>
      </c>
      <c r="AZ100" s="3" t="s">
        <v>134</v>
      </c>
      <c r="BA100" s="3" t="s">
        <v>27</v>
      </c>
      <c r="BB100" s="3" t="s">
        <v>28</v>
      </c>
      <c r="BC100" s="3" t="s">
        <v>1908</v>
      </c>
      <c r="BD100" s="3" t="s">
        <v>3</v>
      </c>
      <c r="BE100" s="3" t="s">
        <v>1909</v>
      </c>
      <c r="BF100" s="3" t="s">
        <v>1910</v>
      </c>
      <c r="BG100" s="3" t="s">
        <v>32</v>
      </c>
      <c r="BH100" s="4">
        <v>43963.810949074075</v>
      </c>
      <c r="BI100" s="4">
        <v>43965.602662037039</v>
      </c>
      <c r="BJ100" s="3" t="s">
        <v>3</v>
      </c>
      <c r="BK100" s="3" t="s">
        <v>32</v>
      </c>
      <c r="BL100" s="3">
        <v>0</v>
      </c>
      <c r="BM100" s="3" t="s">
        <v>3</v>
      </c>
      <c r="BN100" s="3">
        <v>16154</v>
      </c>
      <c r="BO100" s="3" t="s">
        <v>1911</v>
      </c>
      <c r="BP100" s="18"/>
      <c r="BQ100" s="2"/>
    </row>
    <row r="101" spans="1:69" ht="80.099999999999994" customHeight="1" x14ac:dyDescent="0.25">
      <c r="A101" s="33" t="s">
        <v>69</v>
      </c>
      <c r="B101" s="33" t="s">
        <v>3</v>
      </c>
      <c r="C101" s="33">
        <v>77683324</v>
      </c>
      <c r="D101" s="17">
        <v>101914</v>
      </c>
      <c r="E101" s="3" t="s">
        <v>1912</v>
      </c>
      <c r="F101" s="3"/>
      <c r="G101" s="3" t="s">
        <v>3</v>
      </c>
      <c r="H101" s="15" t="s">
        <v>1914</v>
      </c>
      <c r="I101" s="3" t="s">
        <v>1913</v>
      </c>
      <c r="J101" s="3" t="s">
        <v>5</v>
      </c>
      <c r="K101" s="3" t="s">
        <v>1915</v>
      </c>
      <c r="L101" s="3" t="s">
        <v>1916</v>
      </c>
      <c r="M101" s="3" t="s">
        <v>8</v>
      </c>
      <c r="N101" s="3">
        <v>70030</v>
      </c>
      <c r="O101" s="3" t="s">
        <v>1917</v>
      </c>
      <c r="P101" s="3" t="s">
        <v>1915</v>
      </c>
      <c r="Q101" s="3" t="s">
        <v>1916</v>
      </c>
      <c r="R101" s="3" t="s">
        <v>8</v>
      </c>
      <c r="S101" s="3" t="s">
        <v>102</v>
      </c>
      <c r="T101" s="3" t="s">
        <v>103</v>
      </c>
      <c r="U101" s="3" t="s">
        <v>103</v>
      </c>
      <c r="V101" s="3" t="s">
        <v>1918</v>
      </c>
      <c r="W101" s="3">
        <v>776460447</v>
      </c>
      <c r="X101" s="3"/>
      <c r="Y101" s="3">
        <v>1741872011</v>
      </c>
      <c r="Z101" s="3">
        <v>3030</v>
      </c>
      <c r="AA101" s="3" t="s">
        <v>46</v>
      </c>
      <c r="AB101" s="8"/>
      <c r="AC101" s="8" t="s">
        <v>16</v>
      </c>
      <c r="AD101" s="8" t="s">
        <v>1919</v>
      </c>
      <c r="AE101" s="8">
        <v>12</v>
      </c>
      <c r="AF101" s="8" t="s">
        <v>1920</v>
      </c>
      <c r="AG101" s="8" t="s">
        <v>19</v>
      </c>
      <c r="AH101" s="10">
        <v>40000</v>
      </c>
      <c r="AI101" s="8">
        <v>40000</v>
      </c>
      <c r="AJ101" s="3" t="s">
        <v>1921</v>
      </c>
      <c r="AK101" s="3"/>
      <c r="AL101" s="3" t="s">
        <v>3</v>
      </c>
      <c r="AM101" s="3" t="s">
        <v>3</v>
      </c>
      <c r="AN101" s="3" t="s">
        <v>3</v>
      </c>
      <c r="AO101" s="3" t="s">
        <v>3</v>
      </c>
      <c r="AP101" s="3"/>
      <c r="AQ101" s="3"/>
      <c r="AR101" s="3"/>
      <c r="AS101" s="3" t="s">
        <v>188</v>
      </c>
      <c r="AT101" s="3" t="s">
        <v>1922</v>
      </c>
      <c r="AU101" s="3" t="s">
        <v>3</v>
      </c>
      <c r="AV101" s="3" t="s">
        <v>1923</v>
      </c>
      <c r="AW101" s="3" t="s">
        <v>1915</v>
      </c>
      <c r="AX101" s="3" t="s">
        <v>1916</v>
      </c>
      <c r="AY101" s="3" t="s">
        <v>8</v>
      </c>
      <c r="AZ101" s="3" t="s">
        <v>111</v>
      </c>
      <c r="BA101" s="3" t="s">
        <v>27</v>
      </c>
      <c r="BB101" s="3" t="s">
        <v>28</v>
      </c>
      <c r="BC101" s="3" t="s">
        <v>1924</v>
      </c>
      <c r="BD101" s="3" t="s">
        <v>3</v>
      </c>
      <c r="BE101" s="3" t="s">
        <v>1925</v>
      </c>
      <c r="BF101" s="3" t="s">
        <v>1926</v>
      </c>
      <c r="BG101" s="3" t="s">
        <v>880</v>
      </c>
      <c r="BH101" s="4">
        <v>43963.853715277779</v>
      </c>
      <c r="BI101" s="4">
        <v>43964.451018518521</v>
      </c>
      <c r="BJ101" s="3" t="s">
        <v>3</v>
      </c>
      <c r="BK101" s="3" t="s">
        <v>880</v>
      </c>
      <c r="BL101" s="3">
        <v>0</v>
      </c>
      <c r="BM101" s="3" t="s">
        <v>3</v>
      </c>
      <c r="BN101" s="3">
        <v>16184</v>
      </c>
      <c r="BO101" s="3" t="s">
        <v>1927</v>
      </c>
      <c r="BP101" s="18"/>
      <c r="BQ101" s="2"/>
    </row>
    <row r="102" spans="1:69" ht="80.099999999999994" customHeight="1" x14ac:dyDescent="0.25">
      <c r="A102" s="33" t="s">
        <v>69</v>
      </c>
      <c r="B102" s="33" t="s">
        <v>3</v>
      </c>
      <c r="C102" s="33">
        <v>53615605</v>
      </c>
      <c r="D102" s="17">
        <v>101919</v>
      </c>
      <c r="E102" s="3" t="s">
        <v>1928</v>
      </c>
      <c r="F102" s="3"/>
      <c r="G102" s="3" t="s">
        <v>3</v>
      </c>
      <c r="H102" s="15" t="s">
        <v>1930</v>
      </c>
      <c r="I102" s="3" t="s">
        <v>1929</v>
      </c>
      <c r="J102" s="3" t="s">
        <v>5</v>
      </c>
      <c r="K102" s="3" t="s">
        <v>521</v>
      </c>
      <c r="L102" s="3" t="s">
        <v>1931</v>
      </c>
      <c r="M102" s="3" t="s">
        <v>8</v>
      </c>
      <c r="N102" s="3">
        <v>70800</v>
      </c>
      <c r="O102" s="3" t="s">
        <v>1932</v>
      </c>
      <c r="P102" s="3" t="s">
        <v>592</v>
      </c>
      <c r="Q102" s="3" t="s">
        <v>1856</v>
      </c>
      <c r="R102" s="3" t="s">
        <v>8</v>
      </c>
      <c r="S102" s="3" t="s">
        <v>102</v>
      </c>
      <c r="T102" s="3" t="s">
        <v>243</v>
      </c>
      <c r="U102" s="3" t="s">
        <v>243</v>
      </c>
      <c r="V102" s="3" t="s">
        <v>1933</v>
      </c>
      <c r="W102" s="3">
        <v>773831482</v>
      </c>
      <c r="X102" s="3"/>
      <c r="Y102" s="3">
        <v>223662757</v>
      </c>
      <c r="Z102" s="3">
        <v>600</v>
      </c>
      <c r="AA102" s="3" t="s">
        <v>46</v>
      </c>
      <c r="AB102" s="8"/>
      <c r="AC102" s="8" t="s">
        <v>16</v>
      </c>
      <c r="AD102" s="8" t="s">
        <v>1934</v>
      </c>
      <c r="AE102" s="8">
        <v>12</v>
      </c>
      <c r="AF102" s="8" t="s">
        <v>1935</v>
      </c>
      <c r="AG102" s="8" t="s">
        <v>19</v>
      </c>
      <c r="AH102" s="10">
        <v>40000</v>
      </c>
      <c r="AI102" s="8">
        <v>40000</v>
      </c>
      <c r="AJ102" s="3" t="s">
        <v>1936</v>
      </c>
      <c r="AK102" s="3"/>
      <c r="AL102" s="3" t="s">
        <v>3</v>
      </c>
      <c r="AM102" s="3" t="s">
        <v>3</v>
      </c>
      <c r="AN102" s="3" t="s">
        <v>3</v>
      </c>
      <c r="AO102" s="3" t="s">
        <v>3</v>
      </c>
      <c r="AP102" s="3"/>
      <c r="AQ102" s="3"/>
      <c r="AR102" s="3"/>
      <c r="AS102" s="3" t="s">
        <v>966</v>
      </c>
      <c r="AT102" s="3" t="s">
        <v>1937</v>
      </c>
      <c r="AU102" s="3" t="s">
        <v>3</v>
      </c>
      <c r="AV102" s="3" t="s">
        <v>1938</v>
      </c>
      <c r="AW102" s="3" t="s">
        <v>521</v>
      </c>
      <c r="AX102" s="3" t="s">
        <v>1931</v>
      </c>
      <c r="AY102" s="3" t="s">
        <v>265</v>
      </c>
      <c r="AZ102" s="3" t="s">
        <v>274</v>
      </c>
      <c r="BA102" s="3" t="s">
        <v>27</v>
      </c>
      <c r="BB102" s="3" t="s">
        <v>28</v>
      </c>
      <c r="BC102" s="3" t="s">
        <v>1939</v>
      </c>
      <c r="BD102" s="3" t="s">
        <v>3</v>
      </c>
      <c r="BE102" s="3" t="s">
        <v>1940</v>
      </c>
      <c r="BF102" s="3" t="s">
        <v>1941</v>
      </c>
      <c r="BG102" s="3" t="s">
        <v>880</v>
      </c>
      <c r="BH102" s="4">
        <v>43963.857430555552</v>
      </c>
      <c r="BI102" s="4">
        <v>43964.611064814817</v>
      </c>
      <c r="BJ102" s="3" t="s">
        <v>3</v>
      </c>
      <c r="BK102" s="3" t="s">
        <v>880</v>
      </c>
      <c r="BL102" s="3">
        <v>0</v>
      </c>
      <c r="BM102" s="3" t="s">
        <v>3</v>
      </c>
      <c r="BN102" s="3">
        <v>16194</v>
      </c>
      <c r="BO102" s="3" t="s">
        <v>1942</v>
      </c>
      <c r="BP102" s="18"/>
      <c r="BQ102" s="2"/>
    </row>
    <row r="103" spans="1:69" ht="80.099999999999994" customHeight="1" x14ac:dyDescent="0.25">
      <c r="A103" s="33" t="s">
        <v>69</v>
      </c>
      <c r="B103" s="33" t="s">
        <v>3</v>
      </c>
      <c r="C103" s="33">
        <v>31929802</v>
      </c>
      <c r="D103" s="17">
        <v>101923</v>
      </c>
      <c r="E103" s="3" t="s">
        <v>1943</v>
      </c>
      <c r="F103" s="3"/>
      <c r="G103" s="3" t="s">
        <v>3</v>
      </c>
      <c r="H103" s="15" t="s">
        <v>1945</v>
      </c>
      <c r="I103" s="3" t="s">
        <v>1944</v>
      </c>
      <c r="J103" s="3" t="s">
        <v>5</v>
      </c>
      <c r="K103" s="3" t="s">
        <v>1946</v>
      </c>
      <c r="L103" s="3" t="s">
        <v>1947</v>
      </c>
      <c r="M103" s="3" t="s">
        <v>8</v>
      </c>
      <c r="N103" s="3">
        <v>72400</v>
      </c>
      <c r="O103" s="3" t="s">
        <v>1948</v>
      </c>
      <c r="P103" s="3" t="s">
        <v>1946</v>
      </c>
      <c r="Q103" s="3" t="s">
        <v>1947</v>
      </c>
      <c r="R103" s="3" t="s">
        <v>8</v>
      </c>
      <c r="S103" s="3" t="s">
        <v>1563</v>
      </c>
      <c r="T103" s="3" t="s">
        <v>103</v>
      </c>
      <c r="U103" s="3" t="s">
        <v>103</v>
      </c>
      <c r="V103" s="3" t="s">
        <v>1949</v>
      </c>
      <c r="W103" s="3">
        <v>603524008</v>
      </c>
      <c r="X103" s="3"/>
      <c r="Y103" s="3">
        <v>2107660649</v>
      </c>
      <c r="Z103" s="3">
        <v>2700</v>
      </c>
      <c r="AA103" s="3" t="s">
        <v>15</v>
      </c>
      <c r="AB103" s="8">
        <v>20000</v>
      </c>
      <c r="AC103" s="8" t="s">
        <v>16</v>
      </c>
      <c r="AD103" s="8" t="s">
        <v>1950</v>
      </c>
      <c r="AE103" s="8">
        <v>12</v>
      </c>
      <c r="AF103" s="8" t="s">
        <v>1951</v>
      </c>
      <c r="AG103" s="8" t="s">
        <v>19</v>
      </c>
      <c r="AH103" s="10">
        <v>40000</v>
      </c>
      <c r="AI103" s="8">
        <v>20000</v>
      </c>
      <c r="AJ103" s="3" t="s">
        <v>1952</v>
      </c>
      <c r="AK103" s="3"/>
      <c r="AL103" s="3" t="s">
        <v>3</v>
      </c>
      <c r="AM103" s="3" t="s">
        <v>3</v>
      </c>
      <c r="AN103" s="3" t="s">
        <v>3</v>
      </c>
      <c r="AO103" s="3" t="s">
        <v>3</v>
      </c>
      <c r="AP103" s="3"/>
      <c r="AQ103" s="3"/>
      <c r="AR103" s="3"/>
      <c r="AS103" s="3" t="s">
        <v>188</v>
      </c>
      <c r="AT103" s="3" t="s">
        <v>1953</v>
      </c>
      <c r="AU103" s="3" t="s">
        <v>3</v>
      </c>
      <c r="AV103" s="3" t="s">
        <v>1954</v>
      </c>
      <c r="AW103" s="3" t="s">
        <v>1946</v>
      </c>
      <c r="AX103" s="3" t="s">
        <v>1947</v>
      </c>
      <c r="AY103" s="3" t="s">
        <v>1955</v>
      </c>
      <c r="AZ103" s="3" t="s">
        <v>641</v>
      </c>
      <c r="BA103" s="3" t="s">
        <v>27</v>
      </c>
      <c r="BB103" s="3" t="s">
        <v>28</v>
      </c>
      <c r="BC103" s="3" t="s">
        <v>1956</v>
      </c>
      <c r="BD103" s="3" t="s">
        <v>3</v>
      </c>
      <c r="BE103" s="3" t="s">
        <v>1957</v>
      </c>
      <c r="BF103" s="3" t="s">
        <v>1958</v>
      </c>
      <c r="BG103" s="3" t="s">
        <v>880</v>
      </c>
      <c r="BH103" s="4">
        <v>43963.866793981484</v>
      </c>
      <c r="BI103" s="4">
        <v>43964.473622685182</v>
      </c>
      <c r="BJ103" s="3" t="s">
        <v>3</v>
      </c>
      <c r="BK103" s="3" t="s">
        <v>880</v>
      </c>
      <c r="BL103" s="3">
        <v>0</v>
      </c>
      <c r="BM103" s="3" t="s">
        <v>3</v>
      </c>
      <c r="BN103" s="3">
        <v>16202</v>
      </c>
      <c r="BO103" s="3" t="s">
        <v>1959</v>
      </c>
      <c r="BP103" s="18"/>
      <c r="BQ103" s="2"/>
    </row>
    <row r="104" spans="1:69" ht="80.099999999999994" customHeight="1" x14ac:dyDescent="0.25">
      <c r="A104" s="33" t="s">
        <v>69</v>
      </c>
      <c r="B104" s="33" t="s">
        <v>3</v>
      </c>
      <c r="C104" s="33">
        <v>31927823</v>
      </c>
      <c r="D104" s="17">
        <v>101945</v>
      </c>
      <c r="E104" s="3" t="s">
        <v>1960</v>
      </c>
      <c r="F104" s="3"/>
      <c r="G104" s="3" t="s">
        <v>3</v>
      </c>
      <c r="H104" s="15" t="s">
        <v>1962</v>
      </c>
      <c r="I104" s="3" t="s">
        <v>1961</v>
      </c>
      <c r="J104" s="3" t="s">
        <v>5</v>
      </c>
      <c r="K104" s="3" t="s">
        <v>1963</v>
      </c>
      <c r="L104" s="3" t="s">
        <v>1964</v>
      </c>
      <c r="M104" s="3" t="s">
        <v>8</v>
      </c>
      <c r="N104" s="3">
        <v>72100</v>
      </c>
      <c r="O104" s="3" t="s">
        <v>1965</v>
      </c>
      <c r="P104" s="3" t="s">
        <v>1966</v>
      </c>
      <c r="Q104" s="3" t="s">
        <v>1967</v>
      </c>
      <c r="R104" s="3" t="s">
        <v>8</v>
      </c>
      <c r="S104" s="3" t="s">
        <v>793</v>
      </c>
      <c r="T104" s="3" t="s">
        <v>360</v>
      </c>
      <c r="U104" s="3" t="s">
        <v>360</v>
      </c>
      <c r="V104" s="3" t="s">
        <v>1968</v>
      </c>
      <c r="W104" s="3">
        <v>737166998</v>
      </c>
      <c r="X104" s="3"/>
      <c r="Y104" s="3">
        <v>578158103</v>
      </c>
      <c r="Z104" s="3">
        <v>800</v>
      </c>
      <c r="AA104" s="3" t="s">
        <v>46</v>
      </c>
      <c r="AB104" s="8"/>
      <c r="AC104" s="8" t="s">
        <v>16</v>
      </c>
      <c r="AD104" s="8" t="s">
        <v>1969</v>
      </c>
      <c r="AE104" s="8">
        <v>12</v>
      </c>
      <c r="AF104" s="8" t="s">
        <v>1970</v>
      </c>
      <c r="AG104" s="8" t="s">
        <v>19</v>
      </c>
      <c r="AH104" s="10">
        <v>40000</v>
      </c>
      <c r="AI104" s="8">
        <v>40000</v>
      </c>
      <c r="AJ104" s="3" t="s">
        <v>1971</v>
      </c>
      <c r="AK104" s="3"/>
      <c r="AL104" s="3" t="s">
        <v>3</v>
      </c>
      <c r="AM104" s="3" t="s">
        <v>3</v>
      </c>
      <c r="AN104" s="3" t="s">
        <v>3</v>
      </c>
      <c r="AO104" s="3" t="s">
        <v>3</v>
      </c>
      <c r="AP104" s="3"/>
      <c r="AQ104" s="3"/>
      <c r="AR104" s="3"/>
      <c r="AS104" s="3" t="s">
        <v>467</v>
      </c>
      <c r="AT104" s="3" t="s">
        <v>1602</v>
      </c>
      <c r="AU104" s="3" t="s">
        <v>1972</v>
      </c>
      <c r="AV104" s="3" t="s">
        <v>1973</v>
      </c>
      <c r="AW104" s="3" t="s">
        <v>1963</v>
      </c>
      <c r="AX104" s="3" t="s">
        <v>1964</v>
      </c>
      <c r="AY104" s="3" t="s">
        <v>8</v>
      </c>
      <c r="AZ104" s="3" t="s">
        <v>802</v>
      </c>
      <c r="BA104" s="3" t="s">
        <v>27</v>
      </c>
      <c r="BB104" s="3" t="s">
        <v>28</v>
      </c>
      <c r="BC104" s="3" t="s">
        <v>1974</v>
      </c>
      <c r="BD104" s="3" t="s">
        <v>3</v>
      </c>
      <c r="BE104" s="3" t="s">
        <v>1975</v>
      </c>
      <c r="BF104" s="3" t="s">
        <v>1976</v>
      </c>
      <c r="BG104" s="3" t="s">
        <v>880</v>
      </c>
      <c r="BH104" s="4">
        <v>43963.912499999999</v>
      </c>
      <c r="BI104" s="4">
        <v>43964.671307870369</v>
      </c>
      <c r="BJ104" s="3" t="s">
        <v>3</v>
      </c>
      <c r="BK104" s="3" t="s">
        <v>880</v>
      </c>
      <c r="BL104" s="3">
        <v>0</v>
      </c>
      <c r="BM104" s="3" t="s">
        <v>3</v>
      </c>
      <c r="BN104" s="3">
        <v>16246</v>
      </c>
      <c r="BO104" s="3" t="s">
        <v>1977</v>
      </c>
      <c r="BP104" s="18"/>
      <c r="BQ104" s="2"/>
    </row>
    <row r="105" spans="1:69" ht="80.099999999999994" customHeight="1" x14ac:dyDescent="0.25">
      <c r="A105" s="33" t="s">
        <v>69</v>
      </c>
      <c r="B105" s="33" t="s">
        <v>3</v>
      </c>
      <c r="C105" s="33">
        <v>97234508</v>
      </c>
      <c r="D105" s="17">
        <v>101954</v>
      </c>
      <c r="E105" s="3" t="s">
        <v>1978</v>
      </c>
      <c r="F105" s="3"/>
      <c r="G105" s="3" t="s">
        <v>3</v>
      </c>
      <c r="H105" s="15" t="s">
        <v>1980</v>
      </c>
      <c r="I105" s="3" t="s">
        <v>1979</v>
      </c>
      <c r="J105" s="3" t="s">
        <v>5</v>
      </c>
      <c r="K105" s="3" t="s">
        <v>1087</v>
      </c>
      <c r="L105" s="3" t="s">
        <v>1088</v>
      </c>
      <c r="M105" s="3" t="s">
        <v>8</v>
      </c>
      <c r="N105" s="3">
        <v>70300</v>
      </c>
      <c r="O105" s="3" t="s">
        <v>1981</v>
      </c>
      <c r="P105" s="3" t="s">
        <v>1087</v>
      </c>
      <c r="Q105" s="3" t="s">
        <v>1088</v>
      </c>
      <c r="R105" s="3" t="s">
        <v>8</v>
      </c>
      <c r="S105" s="3" t="s">
        <v>482</v>
      </c>
      <c r="T105" s="3" t="s">
        <v>243</v>
      </c>
      <c r="U105" s="3" t="s">
        <v>243</v>
      </c>
      <c r="V105" s="3" t="s">
        <v>1982</v>
      </c>
      <c r="W105" s="3">
        <v>776292523</v>
      </c>
      <c r="X105" s="3"/>
      <c r="Y105" s="3">
        <v>1362716027</v>
      </c>
      <c r="Z105" s="3">
        <v>3030</v>
      </c>
      <c r="AA105" s="3" t="s">
        <v>46</v>
      </c>
      <c r="AB105" s="8"/>
      <c r="AC105" s="8" t="s">
        <v>16</v>
      </c>
      <c r="AD105" s="8" t="s">
        <v>1983</v>
      </c>
      <c r="AE105" s="8">
        <v>12</v>
      </c>
      <c r="AF105" s="8" t="s">
        <v>1984</v>
      </c>
      <c r="AG105" s="8" t="s">
        <v>19</v>
      </c>
      <c r="AH105" s="10">
        <v>40000</v>
      </c>
      <c r="AI105" s="8">
        <v>40000</v>
      </c>
      <c r="AJ105" s="3" t="s">
        <v>1985</v>
      </c>
      <c r="AK105" s="3"/>
      <c r="AL105" s="3" t="s">
        <v>3</v>
      </c>
      <c r="AM105" s="3" t="s">
        <v>3</v>
      </c>
      <c r="AN105" s="3" t="s">
        <v>3</v>
      </c>
      <c r="AO105" s="3" t="s">
        <v>3</v>
      </c>
      <c r="AP105" s="3"/>
      <c r="AQ105" s="3"/>
      <c r="AR105" s="3"/>
      <c r="AS105" s="3" t="s">
        <v>290</v>
      </c>
      <c r="AT105" s="3" t="s">
        <v>1986</v>
      </c>
      <c r="AU105" s="3" t="s">
        <v>3</v>
      </c>
      <c r="AV105" s="3" t="s">
        <v>1987</v>
      </c>
      <c r="AW105" s="3" t="s">
        <v>1087</v>
      </c>
      <c r="AX105" s="3" t="s">
        <v>1088</v>
      </c>
      <c r="AY105" s="3" t="s">
        <v>858</v>
      </c>
      <c r="AZ105" s="3" t="s">
        <v>859</v>
      </c>
      <c r="BA105" s="3" t="s">
        <v>27</v>
      </c>
      <c r="BB105" s="3" t="s">
        <v>28</v>
      </c>
      <c r="BC105" s="3" t="s">
        <v>1988</v>
      </c>
      <c r="BD105" s="3" t="s">
        <v>3</v>
      </c>
      <c r="BE105" s="3" t="s">
        <v>1989</v>
      </c>
      <c r="BF105" s="3" t="s">
        <v>1990</v>
      </c>
      <c r="BG105" s="3" t="s">
        <v>32</v>
      </c>
      <c r="BH105" s="4">
        <v>43963.930405092593</v>
      </c>
      <c r="BI105" s="4">
        <v>43965.320011574076</v>
      </c>
      <c r="BJ105" s="3" t="s">
        <v>3</v>
      </c>
      <c r="BK105" s="3" t="s">
        <v>32</v>
      </c>
      <c r="BL105" s="3">
        <v>0</v>
      </c>
      <c r="BM105" s="3" t="s">
        <v>3</v>
      </c>
      <c r="BN105" s="3">
        <v>16264</v>
      </c>
      <c r="BO105" s="3" t="s">
        <v>1991</v>
      </c>
      <c r="BP105" s="18"/>
      <c r="BQ105" s="2"/>
    </row>
    <row r="106" spans="1:69" ht="80.099999999999994" customHeight="1" x14ac:dyDescent="0.25">
      <c r="A106" s="33" t="s">
        <v>69</v>
      </c>
      <c r="C106" s="33">
        <v>97963989</v>
      </c>
      <c r="D106" s="17">
        <v>101979</v>
      </c>
      <c r="E106" s="3" t="s">
        <v>1992</v>
      </c>
      <c r="F106" s="3"/>
      <c r="G106" s="3" t="s">
        <v>3</v>
      </c>
      <c r="H106" s="15" t="s">
        <v>1994</v>
      </c>
      <c r="I106" s="3" t="s">
        <v>1993</v>
      </c>
      <c r="J106" s="3" t="s">
        <v>5</v>
      </c>
      <c r="K106" s="3" t="s">
        <v>1995</v>
      </c>
      <c r="L106" s="3" t="s">
        <v>1996</v>
      </c>
      <c r="M106" s="3" t="s">
        <v>8</v>
      </c>
      <c r="N106" s="3">
        <v>70200</v>
      </c>
      <c r="O106" s="3" t="s">
        <v>1997</v>
      </c>
      <c r="P106" s="3" t="s">
        <v>1995</v>
      </c>
      <c r="Q106" s="3" t="s">
        <v>1996</v>
      </c>
      <c r="R106" s="3" t="s">
        <v>8</v>
      </c>
      <c r="S106" s="3" t="s">
        <v>12</v>
      </c>
      <c r="T106" s="3" t="s">
        <v>243</v>
      </c>
      <c r="U106" s="3" t="s">
        <v>243</v>
      </c>
      <c r="V106" s="3" t="s">
        <v>1998</v>
      </c>
      <c r="W106" s="3">
        <v>737950850</v>
      </c>
      <c r="X106" s="3"/>
      <c r="Y106" s="3">
        <v>374109123</v>
      </c>
      <c r="Z106" s="3">
        <v>300</v>
      </c>
      <c r="AA106" s="3" t="s">
        <v>46</v>
      </c>
      <c r="AB106" s="8"/>
      <c r="AC106" s="8" t="s">
        <v>16</v>
      </c>
      <c r="AD106" s="8" t="s">
        <v>1999</v>
      </c>
      <c r="AE106" s="8">
        <v>12</v>
      </c>
      <c r="AF106" s="8" t="s">
        <v>2000</v>
      </c>
      <c r="AG106" s="8" t="s">
        <v>19</v>
      </c>
      <c r="AH106" s="10">
        <v>40000</v>
      </c>
      <c r="AI106" s="8">
        <v>40000</v>
      </c>
      <c r="AJ106" s="3" t="s">
        <v>2001</v>
      </c>
      <c r="AK106" s="3"/>
      <c r="AL106" s="3" t="s">
        <v>3</v>
      </c>
      <c r="AM106" s="3" t="s">
        <v>3</v>
      </c>
      <c r="AN106" s="3" t="s">
        <v>3</v>
      </c>
      <c r="AO106" s="3" t="s">
        <v>3</v>
      </c>
      <c r="AP106" s="3"/>
      <c r="AQ106" s="3"/>
      <c r="AR106" s="3"/>
      <c r="AS106" s="3" t="s">
        <v>1857</v>
      </c>
      <c r="AT106" s="3" t="s">
        <v>2002</v>
      </c>
      <c r="AU106" s="3" t="s">
        <v>3</v>
      </c>
      <c r="AV106" s="3" t="s">
        <v>2003</v>
      </c>
      <c r="AW106" s="3" t="s">
        <v>1995</v>
      </c>
      <c r="AX106" s="3" t="s">
        <v>1996</v>
      </c>
      <c r="AY106" s="3" t="s">
        <v>2004</v>
      </c>
      <c r="AZ106" s="3" t="s">
        <v>62</v>
      </c>
      <c r="BA106" s="3" t="s">
        <v>27</v>
      </c>
      <c r="BB106" s="3" t="s">
        <v>28</v>
      </c>
      <c r="BC106" s="3" t="s">
        <v>2005</v>
      </c>
      <c r="BD106" s="3" t="s">
        <v>3</v>
      </c>
      <c r="BE106" s="3" t="s">
        <v>2006</v>
      </c>
      <c r="BF106" s="3" t="s">
        <v>2007</v>
      </c>
      <c r="BG106" s="3" t="s">
        <v>32</v>
      </c>
      <c r="BH106" s="4">
        <v>43964.023217592592</v>
      </c>
      <c r="BI106" s="4">
        <v>43965.324340277781</v>
      </c>
      <c r="BJ106" s="3" t="s">
        <v>3</v>
      </c>
      <c r="BK106" s="3" t="s">
        <v>32</v>
      </c>
      <c r="BL106" s="3">
        <v>0</v>
      </c>
      <c r="BM106" s="3" t="s">
        <v>3</v>
      </c>
      <c r="BN106" s="3">
        <v>16315</v>
      </c>
      <c r="BO106" s="3" t="s">
        <v>2008</v>
      </c>
      <c r="BP106" s="18"/>
      <c r="BQ106" s="2"/>
    </row>
    <row r="107" spans="1:69" ht="80.099999999999994" customHeight="1" x14ac:dyDescent="0.25">
      <c r="A107" s="33" t="s">
        <v>69</v>
      </c>
      <c r="C107" s="33">
        <v>26191076</v>
      </c>
      <c r="D107" s="17">
        <v>101981</v>
      </c>
      <c r="E107" s="3" t="s">
        <v>2009</v>
      </c>
      <c r="F107" s="3"/>
      <c r="G107" s="3" t="s">
        <v>3</v>
      </c>
      <c r="H107" s="15" t="s">
        <v>2011</v>
      </c>
      <c r="I107" s="3" t="s">
        <v>2010</v>
      </c>
      <c r="J107" s="3" t="s">
        <v>5</v>
      </c>
      <c r="K107" s="3" t="s">
        <v>1272</v>
      </c>
      <c r="L107" s="3" t="s">
        <v>2012</v>
      </c>
      <c r="M107" s="3" t="s">
        <v>8</v>
      </c>
      <c r="N107" s="3">
        <v>70200</v>
      </c>
      <c r="O107" s="3" t="s">
        <v>2013</v>
      </c>
      <c r="P107" s="3" t="s">
        <v>1272</v>
      </c>
      <c r="Q107" s="3" t="s">
        <v>2012</v>
      </c>
      <c r="R107" s="3" t="s">
        <v>8</v>
      </c>
      <c r="S107" s="3" t="s">
        <v>12</v>
      </c>
      <c r="T107" s="3" t="s">
        <v>629</v>
      </c>
      <c r="U107" s="3" t="s">
        <v>629</v>
      </c>
      <c r="V107" s="3" t="s">
        <v>2014</v>
      </c>
      <c r="W107" s="3">
        <v>730183000</v>
      </c>
      <c r="X107" s="3">
        <v>115</v>
      </c>
      <c r="Y107" s="3">
        <v>383130207</v>
      </c>
      <c r="Z107" s="3">
        <v>100</v>
      </c>
      <c r="AA107" s="3" t="s">
        <v>15</v>
      </c>
      <c r="AB107" s="8">
        <v>1981</v>
      </c>
      <c r="AC107" s="8" t="s">
        <v>16</v>
      </c>
      <c r="AD107" s="8" t="s">
        <v>2015</v>
      </c>
      <c r="AE107" s="8">
        <v>12</v>
      </c>
      <c r="AF107" s="8" t="s">
        <v>2016</v>
      </c>
      <c r="AG107" s="8" t="s">
        <v>19</v>
      </c>
      <c r="AH107" s="10">
        <v>40000</v>
      </c>
      <c r="AI107" s="8">
        <v>38019</v>
      </c>
      <c r="AJ107" s="3" t="s">
        <v>2017</v>
      </c>
      <c r="AK107" s="3"/>
      <c r="AL107" s="3" t="s">
        <v>3</v>
      </c>
      <c r="AM107" s="3" t="s">
        <v>3</v>
      </c>
      <c r="AN107" s="3" t="s">
        <v>3</v>
      </c>
      <c r="AO107" s="3" t="s">
        <v>3</v>
      </c>
      <c r="AP107" s="3"/>
      <c r="AQ107" s="3"/>
      <c r="AR107" s="3"/>
      <c r="AS107" s="3" t="s">
        <v>989</v>
      </c>
      <c r="AT107" s="3" t="s">
        <v>2018</v>
      </c>
      <c r="AU107" s="3" t="s">
        <v>3</v>
      </c>
      <c r="AV107" s="3" t="s">
        <v>2019</v>
      </c>
      <c r="AW107" s="3" t="s">
        <v>1272</v>
      </c>
      <c r="AX107" s="3" t="s">
        <v>2012</v>
      </c>
      <c r="AY107" s="3" t="s">
        <v>8</v>
      </c>
      <c r="AZ107" s="3" t="s">
        <v>62</v>
      </c>
      <c r="BA107" s="3" t="s">
        <v>27</v>
      </c>
      <c r="BB107" s="3" t="s">
        <v>28</v>
      </c>
      <c r="BC107" s="3" t="s">
        <v>2020</v>
      </c>
      <c r="BD107" s="3" t="s">
        <v>3</v>
      </c>
      <c r="BE107" s="3" t="s">
        <v>2021</v>
      </c>
      <c r="BF107" s="3" t="s">
        <v>2022</v>
      </c>
      <c r="BG107" s="3" t="s">
        <v>94</v>
      </c>
      <c r="BH107" s="4">
        <v>43964.069618055553</v>
      </c>
      <c r="BI107" s="4">
        <v>43964.822708333333</v>
      </c>
      <c r="BJ107" s="3" t="s">
        <v>3</v>
      </c>
      <c r="BK107" s="3" t="s">
        <v>94</v>
      </c>
      <c r="BL107" s="3">
        <v>0</v>
      </c>
      <c r="BM107" s="3" t="s">
        <v>3</v>
      </c>
      <c r="BN107" s="3">
        <v>16319</v>
      </c>
      <c r="BO107" s="3" t="s">
        <v>2023</v>
      </c>
      <c r="BP107" s="18"/>
      <c r="BQ107" s="2"/>
    </row>
    <row r="108" spans="1:69" ht="80.099999999999994" customHeight="1" x14ac:dyDescent="0.25">
      <c r="A108" s="33" t="s">
        <v>69</v>
      </c>
      <c r="C108" s="33">
        <v>77447830</v>
      </c>
      <c r="D108" s="17">
        <v>102002</v>
      </c>
      <c r="E108" s="3" t="s">
        <v>2024</v>
      </c>
      <c r="F108" s="3"/>
      <c r="G108" s="3" t="s">
        <v>3</v>
      </c>
      <c r="H108" s="15" t="s">
        <v>2026</v>
      </c>
      <c r="I108" s="3" t="s">
        <v>2025</v>
      </c>
      <c r="J108" s="3" t="s">
        <v>5</v>
      </c>
      <c r="K108" s="3" t="s">
        <v>2027</v>
      </c>
      <c r="L108" s="3" t="s">
        <v>2028</v>
      </c>
      <c r="M108" s="3" t="s">
        <v>8</v>
      </c>
      <c r="N108" s="3">
        <v>70030</v>
      </c>
      <c r="O108" s="3" t="s">
        <v>2029</v>
      </c>
      <c r="P108" s="3" t="s">
        <v>2027</v>
      </c>
      <c r="Q108" s="3" t="s">
        <v>2028</v>
      </c>
      <c r="R108" s="3" t="s">
        <v>8</v>
      </c>
      <c r="S108" s="3" t="s">
        <v>102</v>
      </c>
      <c r="T108" s="3" t="s">
        <v>674</v>
      </c>
      <c r="U108" s="3" t="s">
        <v>674</v>
      </c>
      <c r="V108" s="3" t="s">
        <v>2030</v>
      </c>
      <c r="W108" s="3">
        <v>777645264</v>
      </c>
      <c r="X108" s="3"/>
      <c r="Y108" s="3">
        <v>7777645265</v>
      </c>
      <c r="Z108" s="3">
        <v>100</v>
      </c>
      <c r="AA108" s="3" t="s">
        <v>46</v>
      </c>
      <c r="AB108" s="8"/>
      <c r="AC108" s="8" t="s">
        <v>47</v>
      </c>
      <c r="AD108" s="8" t="s">
        <v>2031</v>
      </c>
      <c r="AE108" s="8">
        <v>12</v>
      </c>
      <c r="AF108" s="8" t="s">
        <v>2032</v>
      </c>
      <c r="AG108" s="8" t="s">
        <v>19</v>
      </c>
      <c r="AH108" s="10">
        <v>40000</v>
      </c>
      <c r="AI108" s="8">
        <v>40000</v>
      </c>
      <c r="AJ108" s="3" t="s">
        <v>2033</v>
      </c>
      <c r="AK108" s="3"/>
      <c r="AL108" s="3" t="s">
        <v>3</v>
      </c>
      <c r="AM108" s="3" t="s">
        <v>3</v>
      </c>
      <c r="AN108" s="3" t="s">
        <v>3</v>
      </c>
      <c r="AO108" s="3" t="s">
        <v>3</v>
      </c>
      <c r="AP108" s="3"/>
      <c r="AQ108" s="3"/>
      <c r="AR108" s="3"/>
      <c r="AS108" s="3" t="s">
        <v>2034</v>
      </c>
      <c r="AT108" s="3" t="s">
        <v>2035</v>
      </c>
      <c r="AU108" s="3" t="s">
        <v>3</v>
      </c>
      <c r="AV108" s="3" t="s">
        <v>2036</v>
      </c>
      <c r="AW108" s="3" t="s">
        <v>2027</v>
      </c>
      <c r="AX108" s="3" t="s">
        <v>2037</v>
      </c>
      <c r="AY108" s="3" t="s">
        <v>8</v>
      </c>
      <c r="AZ108" s="3" t="s">
        <v>111</v>
      </c>
      <c r="BA108" s="3" t="s">
        <v>27</v>
      </c>
      <c r="BB108" s="3" t="s">
        <v>28</v>
      </c>
      <c r="BC108" s="3" t="s">
        <v>2038</v>
      </c>
      <c r="BD108" s="3" t="s">
        <v>3</v>
      </c>
      <c r="BE108" s="3" t="s">
        <v>2039</v>
      </c>
      <c r="BF108" s="3" t="s">
        <v>2040</v>
      </c>
      <c r="BG108" s="3" t="s">
        <v>1355</v>
      </c>
      <c r="BH108" s="4">
        <v>43964.366701388892</v>
      </c>
      <c r="BI108" s="4">
        <v>43964.633263888885</v>
      </c>
      <c r="BJ108" s="3" t="s">
        <v>3</v>
      </c>
      <c r="BK108" s="3" t="s">
        <v>1355</v>
      </c>
      <c r="BL108" s="3">
        <v>0</v>
      </c>
      <c r="BM108" s="3" t="s">
        <v>3</v>
      </c>
      <c r="BN108" s="3">
        <v>16361</v>
      </c>
      <c r="BO108" s="3" t="s">
        <v>2041</v>
      </c>
      <c r="BP108" s="18"/>
      <c r="BQ108" s="2"/>
    </row>
    <row r="109" spans="1:69" ht="80.099999999999994" customHeight="1" x14ac:dyDescent="0.25">
      <c r="A109" s="33" t="s">
        <v>69</v>
      </c>
      <c r="B109" s="33" t="s">
        <v>3</v>
      </c>
      <c r="C109" s="33">
        <v>17068010</v>
      </c>
      <c r="D109" s="17">
        <v>102004</v>
      </c>
      <c r="E109" s="3" t="s">
        <v>2042</v>
      </c>
      <c r="F109" s="3"/>
      <c r="G109" s="3" t="s">
        <v>3</v>
      </c>
      <c r="H109" s="15" t="s">
        <v>2044</v>
      </c>
      <c r="I109" s="3" t="s">
        <v>2043</v>
      </c>
      <c r="J109" s="3" t="s">
        <v>37</v>
      </c>
      <c r="K109" s="3" t="s">
        <v>2045</v>
      </c>
      <c r="L109" s="3" t="s">
        <v>2046</v>
      </c>
      <c r="M109" s="3" t="s">
        <v>8</v>
      </c>
      <c r="N109" s="3">
        <v>71700</v>
      </c>
      <c r="O109" s="3" t="s">
        <v>2047</v>
      </c>
      <c r="P109" s="3" t="s">
        <v>2045</v>
      </c>
      <c r="Q109" s="3" t="s">
        <v>2046</v>
      </c>
      <c r="R109" s="3" t="s">
        <v>8</v>
      </c>
      <c r="S109" s="3" t="s">
        <v>960</v>
      </c>
      <c r="T109" s="3" t="s">
        <v>183</v>
      </c>
      <c r="U109" s="3" t="s">
        <v>183</v>
      </c>
      <c r="V109" s="3" t="s">
        <v>2048</v>
      </c>
      <c r="W109" s="3">
        <v>776833688</v>
      </c>
      <c r="X109" s="3"/>
      <c r="Y109" s="3">
        <v>2600303944</v>
      </c>
      <c r="Z109" s="3">
        <v>2010</v>
      </c>
      <c r="AA109" s="3" t="s">
        <v>15</v>
      </c>
      <c r="AB109" s="8">
        <v>15700</v>
      </c>
      <c r="AC109" s="8" t="s">
        <v>16</v>
      </c>
      <c r="AD109" s="8" t="s">
        <v>1307</v>
      </c>
      <c r="AE109" s="8">
        <v>12</v>
      </c>
      <c r="AF109" s="8" t="s">
        <v>1308</v>
      </c>
      <c r="AG109" s="8" t="s">
        <v>19</v>
      </c>
      <c r="AH109" s="10">
        <v>40000</v>
      </c>
      <c r="AI109" s="8">
        <v>24300</v>
      </c>
      <c r="AJ109" s="3" t="s">
        <v>2049</v>
      </c>
      <c r="AK109" s="3"/>
      <c r="AL109" s="3" t="s">
        <v>3</v>
      </c>
      <c r="AM109" s="3" t="s">
        <v>3</v>
      </c>
      <c r="AN109" s="3" t="s">
        <v>3</v>
      </c>
      <c r="AO109" s="3" t="s">
        <v>3</v>
      </c>
      <c r="AP109" s="3"/>
      <c r="AQ109" s="3"/>
      <c r="AR109" s="3"/>
      <c r="AS109" s="3" t="s">
        <v>1008</v>
      </c>
      <c r="AT109" s="3" t="s">
        <v>2050</v>
      </c>
      <c r="AU109" s="3" t="s">
        <v>58</v>
      </c>
      <c r="AV109" s="3" t="s">
        <v>2051</v>
      </c>
      <c r="AW109" s="3" t="s">
        <v>2045</v>
      </c>
      <c r="AX109" s="3" t="s">
        <v>2046</v>
      </c>
      <c r="AY109" s="3" t="s">
        <v>8</v>
      </c>
      <c r="AZ109" s="3" t="s">
        <v>971</v>
      </c>
      <c r="BA109" s="3" t="s">
        <v>27</v>
      </c>
      <c r="BB109" s="3" t="s">
        <v>28</v>
      </c>
      <c r="BC109" s="3" t="s">
        <v>2052</v>
      </c>
      <c r="BD109" s="3" t="s">
        <v>3</v>
      </c>
      <c r="BE109" s="3" t="s">
        <v>2053</v>
      </c>
      <c r="BF109" s="3" t="s">
        <v>2054</v>
      </c>
      <c r="BG109" s="3" t="s">
        <v>1355</v>
      </c>
      <c r="BH109" s="4">
        <v>43964.369652777779</v>
      </c>
      <c r="BI109" s="4">
        <v>43964.532557870371</v>
      </c>
      <c r="BJ109" s="3" t="s">
        <v>3</v>
      </c>
      <c r="BK109" s="3" t="s">
        <v>1355</v>
      </c>
      <c r="BL109" s="3">
        <v>0</v>
      </c>
      <c r="BM109" s="3" t="s">
        <v>3</v>
      </c>
      <c r="BN109" s="3">
        <v>16365</v>
      </c>
      <c r="BO109" s="3" t="s">
        <v>2055</v>
      </c>
      <c r="BP109" s="18"/>
      <c r="BQ109" s="2"/>
    </row>
    <row r="110" spans="1:69" ht="80.099999999999994" customHeight="1" x14ac:dyDescent="0.25">
      <c r="A110" s="33" t="s">
        <v>69</v>
      </c>
      <c r="B110" s="33" t="s">
        <v>3</v>
      </c>
      <c r="C110" s="33">
        <v>93528943</v>
      </c>
      <c r="D110" s="17">
        <v>102031</v>
      </c>
      <c r="E110" s="3" t="s">
        <v>2056</v>
      </c>
      <c r="F110" s="3"/>
      <c r="G110" s="3" t="s">
        <v>3</v>
      </c>
      <c r="H110" s="15" t="s">
        <v>2058</v>
      </c>
      <c r="I110" s="3" t="s">
        <v>2057</v>
      </c>
      <c r="J110" s="3" t="s">
        <v>5</v>
      </c>
      <c r="K110" s="3" t="s">
        <v>2059</v>
      </c>
      <c r="L110" s="3" t="s">
        <v>2060</v>
      </c>
      <c r="M110" s="3" t="s">
        <v>8</v>
      </c>
      <c r="N110" s="3">
        <v>70800</v>
      </c>
      <c r="O110" s="3" t="s">
        <v>2061</v>
      </c>
      <c r="P110" s="3" t="s">
        <v>2059</v>
      </c>
      <c r="Q110" s="3" t="s">
        <v>2060</v>
      </c>
      <c r="R110" s="3" t="s">
        <v>8</v>
      </c>
      <c r="S110" s="3" t="s">
        <v>43</v>
      </c>
      <c r="T110" s="3" t="s">
        <v>103</v>
      </c>
      <c r="U110" s="3" t="s">
        <v>103</v>
      </c>
      <c r="V110" s="3" t="s">
        <v>2062</v>
      </c>
      <c r="W110" s="3">
        <v>603524966</v>
      </c>
      <c r="X110" s="3"/>
      <c r="Y110" s="3">
        <v>1795271123</v>
      </c>
      <c r="Z110" s="3">
        <v>800</v>
      </c>
      <c r="AA110" s="3" t="s">
        <v>15</v>
      </c>
      <c r="AB110" s="8">
        <v>20000</v>
      </c>
      <c r="AC110" s="8" t="s">
        <v>16</v>
      </c>
      <c r="AD110" s="8" t="s">
        <v>2063</v>
      </c>
      <c r="AE110" s="8">
        <v>12</v>
      </c>
      <c r="AF110" s="8" t="s">
        <v>2064</v>
      </c>
      <c r="AG110" s="8" t="s">
        <v>19</v>
      </c>
      <c r="AH110" s="10">
        <v>40000</v>
      </c>
      <c r="AI110" s="8">
        <v>20000</v>
      </c>
      <c r="AJ110" s="3" t="s">
        <v>2065</v>
      </c>
      <c r="AK110" s="3"/>
      <c r="AL110" s="3" t="s">
        <v>3</v>
      </c>
      <c r="AM110" s="3" t="s">
        <v>3</v>
      </c>
      <c r="AN110" s="3" t="s">
        <v>3</v>
      </c>
      <c r="AO110" s="3" t="s">
        <v>3</v>
      </c>
      <c r="AP110" s="3"/>
      <c r="AQ110" s="3"/>
      <c r="AR110" s="3"/>
      <c r="AS110" s="3" t="s">
        <v>2066</v>
      </c>
      <c r="AT110" s="3" t="s">
        <v>2067</v>
      </c>
      <c r="AU110" s="3" t="s">
        <v>3</v>
      </c>
      <c r="AV110" s="3" t="s">
        <v>2068</v>
      </c>
      <c r="AW110" s="3" t="s">
        <v>2059</v>
      </c>
      <c r="AX110" s="3" t="s">
        <v>2069</v>
      </c>
      <c r="AY110" s="3" t="s">
        <v>430</v>
      </c>
      <c r="AZ110" s="3" t="s">
        <v>274</v>
      </c>
      <c r="BA110" s="3" t="s">
        <v>27</v>
      </c>
      <c r="BB110" s="3" t="s">
        <v>28</v>
      </c>
      <c r="BC110" s="3" t="s">
        <v>2070</v>
      </c>
      <c r="BD110" s="3" t="s">
        <v>3</v>
      </c>
      <c r="BE110" s="3" t="s">
        <v>2071</v>
      </c>
      <c r="BF110" s="3" t="s">
        <v>2072</v>
      </c>
      <c r="BG110" s="3" t="s">
        <v>1355</v>
      </c>
      <c r="BH110" s="4">
        <v>43964.427141203705</v>
      </c>
      <c r="BI110" s="4">
        <v>43965.526817129627</v>
      </c>
      <c r="BJ110" s="3" t="s">
        <v>3</v>
      </c>
      <c r="BK110" s="3" t="s">
        <v>1355</v>
      </c>
      <c r="BL110" s="3">
        <v>0</v>
      </c>
      <c r="BM110" s="3" t="s">
        <v>3</v>
      </c>
      <c r="BN110" s="3">
        <v>16421</v>
      </c>
      <c r="BO110" s="3" t="s">
        <v>2073</v>
      </c>
      <c r="BP110" s="18"/>
      <c r="BQ110" s="2"/>
    </row>
    <row r="111" spans="1:69" ht="80.099999999999994" customHeight="1" x14ac:dyDescent="0.25">
      <c r="A111" s="33" t="s">
        <v>69</v>
      </c>
      <c r="B111" s="33" t="s">
        <v>3</v>
      </c>
      <c r="C111" s="33">
        <v>52450012</v>
      </c>
      <c r="D111" s="17">
        <v>102050</v>
      </c>
      <c r="E111" s="3" t="s">
        <v>2074</v>
      </c>
      <c r="F111" s="3"/>
      <c r="G111" s="3" t="s">
        <v>3</v>
      </c>
      <c r="H111" s="15" t="s">
        <v>2076</v>
      </c>
      <c r="I111" s="3" t="s">
        <v>2075</v>
      </c>
      <c r="J111" s="3" t="s">
        <v>37</v>
      </c>
      <c r="K111" s="3" t="s">
        <v>2077</v>
      </c>
      <c r="L111" s="3" t="s">
        <v>2078</v>
      </c>
      <c r="M111" s="3" t="s">
        <v>8</v>
      </c>
      <c r="N111" s="3">
        <v>70030</v>
      </c>
      <c r="O111" s="3" t="s">
        <v>40</v>
      </c>
      <c r="P111" s="3" t="s">
        <v>2079</v>
      </c>
      <c r="Q111" s="3" t="s">
        <v>2080</v>
      </c>
      <c r="R111" s="3" t="s">
        <v>1727</v>
      </c>
      <c r="S111" s="3" t="s">
        <v>102</v>
      </c>
      <c r="T111" s="3" t="s">
        <v>360</v>
      </c>
      <c r="U111" s="3" t="s">
        <v>360</v>
      </c>
      <c r="V111" s="3" t="s">
        <v>2081</v>
      </c>
      <c r="W111" s="3">
        <v>775369369</v>
      </c>
      <c r="X111" s="3"/>
      <c r="Y111" s="3">
        <v>369369000</v>
      </c>
      <c r="Z111" s="3">
        <v>2010</v>
      </c>
      <c r="AA111" s="3" t="s">
        <v>46</v>
      </c>
      <c r="AB111" s="8"/>
      <c r="AC111" s="8" t="s">
        <v>16</v>
      </c>
      <c r="AD111" s="8" t="s">
        <v>2082</v>
      </c>
      <c r="AE111" s="8">
        <v>12</v>
      </c>
      <c r="AF111" s="8" t="s">
        <v>2083</v>
      </c>
      <c r="AG111" s="8" t="s">
        <v>19</v>
      </c>
      <c r="AH111" s="10">
        <v>40000</v>
      </c>
      <c r="AI111" s="8">
        <v>40000</v>
      </c>
      <c r="AJ111" s="3" t="s">
        <v>2084</v>
      </c>
      <c r="AK111" s="3"/>
      <c r="AL111" s="3" t="s">
        <v>3</v>
      </c>
      <c r="AM111" s="3" t="s">
        <v>3</v>
      </c>
      <c r="AN111" s="3" t="s">
        <v>3</v>
      </c>
      <c r="AO111" s="3" t="s">
        <v>3</v>
      </c>
      <c r="AP111" s="3"/>
      <c r="AQ111" s="3"/>
      <c r="AR111" s="3"/>
      <c r="AS111" s="3" t="s">
        <v>204</v>
      </c>
      <c r="AT111" s="3" t="s">
        <v>2085</v>
      </c>
      <c r="AU111" s="3" t="s">
        <v>3</v>
      </c>
      <c r="AV111" s="3" t="s">
        <v>2086</v>
      </c>
      <c r="AW111" s="3" t="s">
        <v>2077</v>
      </c>
      <c r="AX111" s="3" t="s">
        <v>2078</v>
      </c>
      <c r="AY111" s="3" t="s">
        <v>1727</v>
      </c>
      <c r="AZ111" s="3" t="s">
        <v>111</v>
      </c>
      <c r="BA111" s="3" t="s">
        <v>27</v>
      </c>
      <c r="BB111" s="3" t="s">
        <v>28</v>
      </c>
      <c r="BC111" s="3" t="s">
        <v>2087</v>
      </c>
      <c r="BD111" s="3" t="s">
        <v>3</v>
      </c>
      <c r="BE111" s="3" t="s">
        <v>2088</v>
      </c>
      <c r="BF111" s="3" t="s">
        <v>2089</v>
      </c>
      <c r="BG111" s="3" t="s">
        <v>1355</v>
      </c>
      <c r="BH111" s="4">
        <v>43964.452777777777</v>
      </c>
      <c r="BI111" s="4">
        <v>43966.565636574072</v>
      </c>
      <c r="BJ111" s="3" t="s">
        <v>3</v>
      </c>
      <c r="BK111" s="3" t="s">
        <v>1355</v>
      </c>
      <c r="BL111" s="3">
        <v>0</v>
      </c>
      <c r="BM111" s="3" t="s">
        <v>3</v>
      </c>
      <c r="BN111" s="3">
        <v>16461</v>
      </c>
      <c r="BO111" s="3" t="s">
        <v>2090</v>
      </c>
      <c r="BP111" s="18"/>
      <c r="BQ111" s="2"/>
    </row>
    <row r="112" spans="1:69" ht="80.099999999999994" customHeight="1" x14ac:dyDescent="0.25">
      <c r="A112" s="33" t="s">
        <v>69</v>
      </c>
      <c r="B112" s="33" t="s">
        <v>3</v>
      </c>
      <c r="C112" s="33">
        <v>91727221</v>
      </c>
      <c r="D112" s="17">
        <v>102052</v>
      </c>
      <c r="E112" s="3" t="s">
        <v>2091</v>
      </c>
      <c r="F112" s="3"/>
      <c r="G112" s="3" t="s">
        <v>3</v>
      </c>
      <c r="H112" s="15" t="s">
        <v>2093</v>
      </c>
      <c r="I112" s="3" t="s">
        <v>2092</v>
      </c>
      <c r="J112" s="3" t="s">
        <v>5</v>
      </c>
      <c r="K112" s="3" t="s">
        <v>2094</v>
      </c>
      <c r="L112" s="3" t="s">
        <v>2095</v>
      </c>
      <c r="M112" s="3" t="s">
        <v>8</v>
      </c>
      <c r="N112" s="3">
        <v>70800</v>
      </c>
      <c r="O112" s="3" t="s">
        <v>2096</v>
      </c>
      <c r="P112" s="3" t="s">
        <v>2094</v>
      </c>
      <c r="Q112" s="3" t="s">
        <v>2095</v>
      </c>
      <c r="R112" s="3" t="s">
        <v>8</v>
      </c>
      <c r="S112" s="3" t="s">
        <v>43</v>
      </c>
      <c r="T112" s="3" t="s">
        <v>319</v>
      </c>
      <c r="U112" s="3" t="s">
        <v>319</v>
      </c>
      <c r="V112" s="3" t="s">
        <v>2097</v>
      </c>
      <c r="W112" s="3">
        <v>602782684</v>
      </c>
      <c r="X112" s="3">
        <v>35</v>
      </c>
      <c r="Y112" s="3">
        <v>3880800287</v>
      </c>
      <c r="Z112" s="3">
        <v>100</v>
      </c>
      <c r="AA112" s="3" t="s">
        <v>15</v>
      </c>
      <c r="AB112" s="8">
        <v>15620</v>
      </c>
      <c r="AC112" s="8" t="s">
        <v>47</v>
      </c>
      <c r="AD112" s="8" t="s">
        <v>2098</v>
      </c>
      <c r="AE112" s="8">
        <v>12</v>
      </c>
      <c r="AF112" s="8" t="s">
        <v>2099</v>
      </c>
      <c r="AG112" s="8" t="s">
        <v>19</v>
      </c>
      <c r="AH112" s="10">
        <v>40000</v>
      </c>
      <c r="AI112" s="8">
        <v>24380</v>
      </c>
      <c r="AJ112" s="3" t="s">
        <v>2100</v>
      </c>
      <c r="AK112" s="3"/>
      <c r="AL112" s="3" t="s">
        <v>3</v>
      </c>
      <c r="AM112" s="3" t="s">
        <v>3</v>
      </c>
      <c r="AN112" s="3" t="s">
        <v>3</v>
      </c>
      <c r="AO112" s="3" t="s">
        <v>3</v>
      </c>
      <c r="AP112" s="3"/>
      <c r="AQ112" s="3"/>
      <c r="AR112" s="3"/>
      <c r="AS112" s="3" t="s">
        <v>188</v>
      </c>
      <c r="AT112" s="3" t="s">
        <v>2101</v>
      </c>
      <c r="AU112" s="3" t="s">
        <v>3</v>
      </c>
      <c r="AV112" s="3" t="s">
        <v>2102</v>
      </c>
      <c r="AW112" s="3" t="s">
        <v>2094</v>
      </c>
      <c r="AX112" s="3" t="s">
        <v>2095</v>
      </c>
      <c r="AY112" s="3" t="s">
        <v>430</v>
      </c>
      <c r="AZ112" s="3" t="s">
        <v>274</v>
      </c>
      <c r="BA112" s="3" t="s">
        <v>27</v>
      </c>
      <c r="BB112" s="3" t="s">
        <v>28</v>
      </c>
      <c r="BC112" s="3" t="s">
        <v>2103</v>
      </c>
      <c r="BD112" s="3" t="s">
        <v>3</v>
      </c>
      <c r="BE112" s="3" t="s">
        <v>2104</v>
      </c>
      <c r="BF112" s="3" t="s">
        <v>2105</v>
      </c>
      <c r="BG112" s="3" t="s">
        <v>94</v>
      </c>
      <c r="BH112" s="4">
        <v>43964.458252314813</v>
      </c>
      <c r="BI112" s="4">
        <v>43964.650625000002</v>
      </c>
      <c r="BJ112" s="3" t="s">
        <v>3</v>
      </c>
      <c r="BK112" s="3" t="s">
        <v>94</v>
      </c>
      <c r="BL112" s="3">
        <v>0</v>
      </c>
      <c r="BM112" s="3" t="s">
        <v>3</v>
      </c>
      <c r="BN112" s="3">
        <v>16465</v>
      </c>
      <c r="BO112" s="3" t="s">
        <v>2106</v>
      </c>
      <c r="BP112" s="18"/>
      <c r="BQ112" s="2"/>
    </row>
    <row r="113" spans="1:69" ht="80.099999999999994" customHeight="1" x14ac:dyDescent="0.25">
      <c r="A113" s="33" t="s">
        <v>69</v>
      </c>
      <c r="B113" s="33" t="s">
        <v>3</v>
      </c>
      <c r="C113" s="33">
        <v>17037156</v>
      </c>
      <c r="D113" s="17">
        <v>102064</v>
      </c>
      <c r="E113" s="3" t="s">
        <v>2107</v>
      </c>
      <c r="F113" s="3"/>
      <c r="G113" s="3" t="s">
        <v>3</v>
      </c>
      <c r="H113" s="15" t="s">
        <v>2109</v>
      </c>
      <c r="I113" s="3" t="s">
        <v>2108</v>
      </c>
      <c r="J113" s="3" t="s">
        <v>37</v>
      </c>
      <c r="K113" s="3" t="s">
        <v>2110</v>
      </c>
      <c r="L113" s="3" t="s">
        <v>2111</v>
      </c>
      <c r="M113" s="3" t="s">
        <v>2112</v>
      </c>
      <c r="N113" s="3">
        <v>74801</v>
      </c>
      <c r="O113" s="3" t="s">
        <v>40</v>
      </c>
      <c r="P113" s="3" t="s">
        <v>2113</v>
      </c>
      <c r="Q113" s="3" t="s">
        <v>2114</v>
      </c>
      <c r="R113" s="3" t="s">
        <v>8</v>
      </c>
      <c r="S113" s="3" t="s">
        <v>12</v>
      </c>
      <c r="T113" s="3" t="s">
        <v>483</v>
      </c>
      <c r="U113" s="3" t="s">
        <v>483</v>
      </c>
      <c r="V113" s="3" t="s">
        <v>2115</v>
      </c>
      <c r="W113" s="3">
        <v>773452282</v>
      </c>
      <c r="X113" s="3">
        <v>107</v>
      </c>
      <c r="Y113" s="3">
        <v>4960770297</v>
      </c>
      <c r="Z113" s="3">
        <v>100</v>
      </c>
      <c r="AA113" s="3" t="s">
        <v>46</v>
      </c>
      <c r="AB113" s="8"/>
      <c r="AC113" s="8" t="s">
        <v>47</v>
      </c>
      <c r="AD113" s="8" t="s">
        <v>2116</v>
      </c>
      <c r="AE113" s="8">
        <v>12</v>
      </c>
      <c r="AF113" s="8" t="s">
        <v>2117</v>
      </c>
      <c r="AG113" s="8" t="s">
        <v>50</v>
      </c>
      <c r="AH113" s="10">
        <v>100000</v>
      </c>
      <c r="AI113" s="8">
        <v>100000</v>
      </c>
      <c r="AJ113" s="3" t="s">
        <v>2118</v>
      </c>
      <c r="AK113" s="3">
        <v>2018</v>
      </c>
      <c r="AL113" s="3" t="s">
        <v>2119</v>
      </c>
      <c r="AM113" s="3" t="s">
        <v>2120</v>
      </c>
      <c r="AN113" s="3" t="s">
        <v>2121</v>
      </c>
      <c r="AO113" s="3" t="s">
        <v>2112</v>
      </c>
      <c r="AP113" s="3">
        <v>74801</v>
      </c>
      <c r="AQ113" s="3">
        <v>2018</v>
      </c>
      <c r="AR113" s="3">
        <v>2018</v>
      </c>
      <c r="AS113" s="3" t="s">
        <v>816</v>
      </c>
      <c r="AT113" s="3" t="s">
        <v>2122</v>
      </c>
      <c r="AU113" s="3" t="s">
        <v>58</v>
      </c>
      <c r="AV113" s="3" t="s">
        <v>2123</v>
      </c>
      <c r="AW113" s="3" t="s">
        <v>2124</v>
      </c>
      <c r="AX113" s="3" t="s">
        <v>2125</v>
      </c>
      <c r="AY113" s="3" t="s">
        <v>2112</v>
      </c>
      <c r="AZ113" s="3" t="s">
        <v>2126</v>
      </c>
      <c r="BA113" s="3" t="s">
        <v>27</v>
      </c>
      <c r="BB113" s="3" t="s">
        <v>28</v>
      </c>
      <c r="BC113" s="3" t="s">
        <v>2127</v>
      </c>
      <c r="BD113" s="3" t="s">
        <v>2128</v>
      </c>
      <c r="BE113" s="3" t="s">
        <v>2129</v>
      </c>
      <c r="BF113" s="3" t="s">
        <v>2130</v>
      </c>
      <c r="BG113" s="3" t="s">
        <v>1316</v>
      </c>
      <c r="BH113" s="4">
        <v>43964.488738425927</v>
      </c>
      <c r="BI113" s="4">
        <v>43966.477314814816</v>
      </c>
      <c r="BJ113" s="3" t="s">
        <v>3</v>
      </c>
      <c r="BK113" s="3" t="s">
        <v>1316</v>
      </c>
      <c r="BL113" s="3">
        <v>0</v>
      </c>
      <c r="BM113" s="3" t="s">
        <v>3</v>
      </c>
      <c r="BN113" s="3">
        <v>16489</v>
      </c>
      <c r="BO113" s="3" t="s">
        <v>2131</v>
      </c>
      <c r="BP113" s="18"/>
      <c r="BQ113" s="2"/>
    </row>
    <row r="114" spans="1:69" ht="80.099999999999994" customHeight="1" x14ac:dyDescent="0.25">
      <c r="A114" s="33" t="s">
        <v>69</v>
      </c>
      <c r="B114" s="33" t="s">
        <v>3</v>
      </c>
      <c r="C114" s="33">
        <v>26853180</v>
      </c>
      <c r="D114" s="17">
        <v>102067</v>
      </c>
      <c r="E114" s="3" t="s">
        <v>2132</v>
      </c>
      <c r="F114" s="3"/>
      <c r="G114" s="3" t="s">
        <v>3</v>
      </c>
      <c r="H114" s="15" t="s">
        <v>2134</v>
      </c>
      <c r="I114" s="3" t="s">
        <v>2133</v>
      </c>
      <c r="J114" s="3" t="s">
        <v>5</v>
      </c>
      <c r="K114" s="3" t="s">
        <v>2135</v>
      </c>
      <c r="L114" s="3" t="s">
        <v>2136</v>
      </c>
      <c r="M114" s="3" t="s">
        <v>8</v>
      </c>
      <c r="N114" s="3">
        <v>70030</v>
      </c>
      <c r="O114" s="3" t="s">
        <v>2137</v>
      </c>
      <c r="P114" s="3" t="s">
        <v>2135</v>
      </c>
      <c r="Q114" s="3" t="s">
        <v>2136</v>
      </c>
      <c r="R114" s="3" t="s">
        <v>8</v>
      </c>
      <c r="S114" s="3" t="s">
        <v>102</v>
      </c>
      <c r="T114" s="3" t="s">
        <v>103</v>
      </c>
      <c r="U114" s="3" t="s">
        <v>103</v>
      </c>
      <c r="V114" s="3" t="s">
        <v>2138</v>
      </c>
      <c r="W114" s="3">
        <v>605444754</v>
      </c>
      <c r="X114" s="3"/>
      <c r="Y114" s="3">
        <v>880902183</v>
      </c>
      <c r="Z114" s="3">
        <v>800</v>
      </c>
      <c r="AA114" s="3" t="s">
        <v>15</v>
      </c>
      <c r="AB114" s="8">
        <v>17800</v>
      </c>
      <c r="AC114" s="8" t="s">
        <v>16</v>
      </c>
      <c r="AD114" s="8" t="s">
        <v>2139</v>
      </c>
      <c r="AE114" s="8">
        <v>12</v>
      </c>
      <c r="AF114" s="8" t="s">
        <v>2140</v>
      </c>
      <c r="AG114" s="8" t="s">
        <v>19</v>
      </c>
      <c r="AH114" s="10">
        <v>40000</v>
      </c>
      <c r="AI114" s="8">
        <v>22200</v>
      </c>
      <c r="AJ114" s="3" t="s">
        <v>2141</v>
      </c>
      <c r="AK114" s="3"/>
      <c r="AL114" s="3" t="s">
        <v>3</v>
      </c>
      <c r="AM114" s="3" t="s">
        <v>3</v>
      </c>
      <c r="AN114" s="3" t="s">
        <v>3</v>
      </c>
      <c r="AO114" s="3" t="s">
        <v>3</v>
      </c>
      <c r="AP114" s="3"/>
      <c r="AQ114" s="3"/>
      <c r="AR114" s="3"/>
      <c r="AS114" s="3" t="s">
        <v>324</v>
      </c>
      <c r="AT114" s="3" t="s">
        <v>2142</v>
      </c>
      <c r="AU114" s="3" t="s">
        <v>3</v>
      </c>
      <c r="AV114" s="3" t="s">
        <v>2143</v>
      </c>
      <c r="AW114" s="3" t="s">
        <v>2135</v>
      </c>
      <c r="AX114" s="3" t="s">
        <v>2136</v>
      </c>
      <c r="AY114" s="3" t="s">
        <v>8</v>
      </c>
      <c r="AZ114" s="3" t="s">
        <v>111</v>
      </c>
      <c r="BA114" s="3" t="s">
        <v>27</v>
      </c>
      <c r="BB114" s="3" t="s">
        <v>28</v>
      </c>
      <c r="BC114" s="3" t="s">
        <v>2144</v>
      </c>
      <c r="BD114" s="3" t="s">
        <v>3</v>
      </c>
      <c r="BE114" s="3" t="s">
        <v>2145</v>
      </c>
      <c r="BF114" s="3" t="s">
        <v>2146</v>
      </c>
      <c r="BG114" s="3" t="s">
        <v>1316</v>
      </c>
      <c r="BH114" s="4">
        <v>43964.493854166663</v>
      </c>
      <c r="BI114" s="4">
        <v>43966.474861111114</v>
      </c>
      <c r="BJ114" s="3" t="s">
        <v>3</v>
      </c>
      <c r="BK114" s="3" t="s">
        <v>1316</v>
      </c>
      <c r="BL114" s="3">
        <v>0</v>
      </c>
      <c r="BM114" s="3" t="s">
        <v>3</v>
      </c>
      <c r="BN114" s="3">
        <v>16495</v>
      </c>
      <c r="BO114" s="3" t="s">
        <v>2147</v>
      </c>
      <c r="BP114" s="18"/>
      <c r="BQ114" s="2"/>
    </row>
    <row r="115" spans="1:69" ht="80.099999999999994" customHeight="1" x14ac:dyDescent="0.25">
      <c r="A115" s="33" t="s">
        <v>69</v>
      </c>
      <c r="B115" s="33" t="s">
        <v>3</v>
      </c>
      <c r="C115" s="33">
        <v>20363868</v>
      </c>
      <c r="D115" s="17">
        <v>102078</v>
      </c>
      <c r="E115" s="3" t="s">
        <v>2148</v>
      </c>
      <c r="F115" s="3"/>
      <c r="G115" s="3" t="s">
        <v>3</v>
      </c>
      <c r="H115" s="15" t="s">
        <v>2150</v>
      </c>
      <c r="I115" s="3" t="s">
        <v>2149</v>
      </c>
      <c r="J115" s="3" t="s">
        <v>5</v>
      </c>
      <c r="K115" s="3" t="s">
        <v>2151</v>
      </c>
      <c r="L115" s="3" t="s">
        <v>2152</v>
      </c>
      <c r="M115" s="3" t="s">
        <v>8</v>
      </c>
      <c r="N115" s="3">
        <v>72525</v>
      </c>
      <c r="O115" s="3" t="s">
        <v>2153</v>
      </c>
      <c r="P115" s="3" t="s">
        <v>2151</v>
      </c>
      <c r="Q115" s="3" t="s">
        <v>2152</v>
      </c>
      <c r="R115" s="3" t="s">
        <v>8</v>
      </c>
      <c r="S115" s="3" t="s">
        <v>1339</v>
      </c>
      <c r="T115" s="3" t="s">
        <v>243</v>
      </c>
      <c r="U115" s="3" t="s">
        <v>243</v>
      </c>
      <c r="V115" s="3" t="s">
        <v>2154</v>
      </c>
      <c r="W115" s="3">
        <v>608824204</v>
      </c>
      <c r="X115" s="3"/>
      <c r="Y115" s="3">
        <v>1015688949</v>
      </c>
      <c r="Z115" s="3">
        <v>6100</v>
      </c>
      <c r="AA115" s="3" t="s">
        <v>46</v>
      </c>
      <c r="AB115" s="8"/>
      <c r="AC115" s="8" t="s">
        <v>47</v>
      </c>
      <c r="AD115" s="8" t="s">
        <v>2155</v>
      </c>
      <c r="AE115" s="8">
        <v>12</v>
      </c>
      <c r="AF115" s="8" t="s">
        <v>2156</v>
      </c>
      <c r="AG115" s="8" t="s">
        <v>19</v>
      </c>
      <c r="AH115" s="10">
        <v>40000</v>
      </c>
      <c r="AI115" s="8">
        <v>40000</v>
      </c>
      <c r="AJ115" s="3" t="s">
        <v>2157</v>
      </c>
      <c r="AK115" s="3"/>
      <c r="AL115" s="3" t="s">
        <v>3</v>
      </c>
      <c r="AM115" s="3" t="s">
        <v>3</v>
      </c>
      <c r="AN115" s="3" t="s">
        <v>3</v>
      </c>
      <c r="AO115" s="3" t="s">
        <v>3</v>
      </c>
      <c r="AP115" s="3"/>
      <c r="AQ115" s="3"/>
      <c r="AR115" s="3"/>
      <c r="AS115" s="3" t="s">
        <v>679</v>
      </c>
      <c r="AT115" s="3" t="s">
        <v>2158</v>
      </c>
      <c r="AU115" s="3" t="s">
        <v>3</v>
      </c>
      <c r="AV115" s="3" t="s">
        <v>2159</v>
      </c>
      <c r="AW115" s="3" t="s">
        <v>2151</v>
      </c>
      <c r="AX115" s="3" t="s">
        <v>2152</v>
      </c>
      <c r="AY115" s="3" t="s">
        <v>2160</v>
      </c>
      <c r="AZ115" s="3" t="s">
        <v>1012</v>
      </c>
      <c r="BA115" s="3" t="s">
        <v>27</v>
      </c>
      <c r="BB115" s="3" t="s">
        <v>28</v>
      </c>
      <c r="BC115" s="3" t="s">
        <v>2161</v>
      </c>
      <c r="BD115" s="3" t="s">
        <v>3</v>
      </c>
      <c r="BE115" s="3" t="s">
        <v>2162</v>
      </c>
      <c r="BF115" s="3" t="s">
        <v>2163</v>
      </c>
      <c r="BG115" s="3" t="s">
        <v>1316</v>
      </c>
      <c r="BH115" s="4">
        <v>43964.507928240739</v>
      </c>
      <c r="BI115" s="4">
        <v>43966.514513888891</v>
      </c>
      <c r="BJ115" s="3" t="s">
        <v>3</v>
      </c>
      <c r="BK115" s="3" t="s">
        <v>1316</v>
      </c>
      <c r="BL115" s="3">
        <v>0</v>
      </c>
      <c r="BM115" s="3" t="s">
        <v>3</v>
      </c>
      <c r="BN115" s="3">
        <v>16517</v>
      </c>
      <c r="BO115" s="3" t="s">
        <v>2164</v>
      </c>
      <c r="BP115" s="18"/>
      <c r="BQ115" s="2"/>
    </row>
    <row r="116" spans="1:69" ht="80.099999999999994" customHeight="1" x14ac:dyDescent="0.25">
      <c r="A116" s="33" t="s">
        <v>69</v>
      </c>
      <c r="C116" s="33">
        <v>37986440</v>
      </c>
      <c r="D116" s="17">
        <v>102108</v>
      </c>
      <c r="E116" s="3" t="s">
        <v>2165</v>
      </c>
      <c r="F116" s="3"/>
      <c r="G116" s="3" t="s">
        <v>3</v>
      </c>
      <c r="H116" s="15" t="s">
        <v>2167</v>
      </c>
      <c r="I116" s="3" t="s">
        <v>2166</v>
      </c>
      <c r="J116" s="3" t="s">
        <v>5</v>
      </c>
      <c r="K116" s="3" t="s">
        <v>2168</v>
      </c>
      <c r="L116" s="3" t="s">
        <v>2169</v>
      </c>
      <c r="M116" s="3" t="s">
        <v>8</v>
      </c>
      <c r="N116" s="3">
        <v>70030</v>
      </c>
      <c r="O116" s="3" t="s">
        <v>2170</v>
      </c>
      <c r="P116" s="3" t="s">
        <v>489</v>
      </c>
      <c r="Q116" s="3" t="s">
        <v>2171</v>
      </c>
      <c r="R116" s="3" t="s">
        <v>8</v>
      </c>
      <c r="S116" s="3" t="s">
        <v>102</v>
      </c>
      <c r="T116" s="3" t="s">
        <v>124</v>
      </c>
      <c r="U116" s="3" t="s">
        <v>124</v>
      </c>
      <c r="V116" s="3" t="s">
        <v>2172</v>
      </c>
      <c r="W116" s="3">
        <v>603512581</v>
      </c>
      <c r="X116" s="3"/>
      <c r="Y116" s="3">
        <v>3512955349</v>
      </c>
      <c r="Z116" s="3">
        <v>800</v>
      </c>
      <c r="AA116" s="3" t="s">
        <v>46</v>
      </c>
      <c r="AB116" s="8"/>
      <c r="AC116" s="8" t="s">
        <v>47</v>
      </c>
      <c r="AD116" s="8" t="s">
        <v>2173</v>
      </c>
      <c r="AE116" s="8">
        <v>12</v>
      </c>
      <c r="AF116" s="8" t="s">
        <v>2174</v>
      </c>
      <c r="AG116" s="8" t="s">
        <v>19</v>
      </c>
      <c r="AH116" s="10">
        <v>40000</v>
      </c>
      <c r="AI116" s="8">
        <v>40000</v>
      </c>
      <c r="AJ116" s="3" t="s">
        <v>2175</v>
      </c>
      <c r="AK116" s="3"/>
      <c r="AL116" s="3" t="s">
        <v>3</v>
      </c>
      <c r="AM116" s="3" t="s">
        <v>3</v>
      </c>
      <c r="AN116" s="3" t="s">
        <v>3</v>
      </c>
      <c r="AO116" s="3" t="s">
        <v>3</v>
      </c>
      <c r="AP116" s="3"/>
      <c r="AQ116" s="3"/>
      <c r="AR116" s="3"/>
      <c r="AS116" s="3" t="s">
        <v>2176</v>
      </c>
      <c r="AT116" s="3" t="s">
        <v>2177</v>
      </c>
      <c r="AU116" s="3" t="s">
        <v>1972</v>
      </c>
      <c r="AV116" s="3" t="s">
        <v>2178</v>
      </c>
      <c r="AW116" s="3" t="s">
        <v>2168</v>
      </c>
      <c r="AX116" s="3" t="s">
        <v>2169</v>
      </c>
      <c r="AY116" s="3" t="s">
        <v>2179</v>
      </c>
      <c r="AZ116" s="3" t="s">
        <v>111</v>
      </c>
      <c r="BA116" s="3" t="s">
        <v>27</v>
      </c>
      <c r="BB116" s="3" t="s">
        <v>28</v>
      </c>
      <c r="BC116" s="3" t="s">
        <v>2180</v>
      </c>
      <c r="BD116" s="3" t="s">
        <v>3</v>
      </c>
      <c r="BE116" s="3" t="s">
        <v>2181</v>
      </c>
      <c r="BF116" s="3" t="s">
        <v>2182</v>
      </c>
      <c r="BG116" s="3" t="s">
        <v>1453</v>
      </c>
      <c r="BH116" s="4">
        <v>43964.56559027778</v>
      </c>
      <c r="BI116" s="4">
        <v>43966.331018518518</v>
      </c>
      <c r="BJ116" s="3" t="s">
        <v>3</v>
      </c>
      <c r="BK116" s="3" t="s">
        <v>1453</v>
      </c>
      <c r="BL116" s="3">
        <v>0</v>
      </c>
      <c r="BM116" s="3" t="s">
        <v>3</v>
      </c>
      <c r="BN116" s="3">
        <v>16578</v>
      </c>
      <c r="BO116" s="3" t="s">
        <v>2183</v>
      </c>
      <c r="BP116" s="18"/>
      <c r="BQ116" s="2"/>
    </row>
    <row r="117" spans="1:69" ht="80.099999999999994" customHeight="1" x14ac:dyDescent="0.25">
      <c r="A117" s="33" t="s">
        <v>69</v>
      </c>
      <c r="C117" s="33">
        <v>51360344</v>
      </c>
      <c r="D117" s="17">
        <v>102113</v>
      </c>
      <c r="E117" s="3" t="s">
        <v>2184</v>
      </c>
      <c r="F117" s="3"/>
      <c r="G117" s="3" t="s">
        <v>3</v>
      </c>
      <c r="H117" s="15" t="s">
        <v>2186</v>
      </c>
      <c r="I117" s="3" t="s">
        <v>2185</v>
      </c>
      <c r="J117" s="3" t="s">
        <v>5</v>
      </c>
      <c r="K117" s="3" t="s">
        <v>2187</v>
      </c>
      <c r="L117" s="3" t="s">
        <v>2188</v>
      </c>
      <c r="M117" s="3" t="s">
        <v>8</v>
      </c>
      <c r="N117" s="3">
        <v>71200</v>
      </c>
      <c r="O117" s="3" t="s">
        <v>2189</v>
      </c>
      <c r="P117" s="3" t="s">
        <v>2190</v>
      </c>
      <c r="Q117" s="3" t="s">
        <v>2191</v>
      </c>
      <c r="R117" s="3" t="s">
        <v>8</v>
      </c>
      <c r="S117" s="3" t="s">
        <v>285</v>
      </c>
      <c r="T117" s="3" t="s">
        <v>124</v>
      </c>
      <c r="U117" s="3" t="s">
        <v>124</v>
      </c>
      <c r="V117" s="3" t="s">
        <v>2192</v>
      </c>
      <c r="W117" s="3">
        <v>736770450</v>
      </c>
      <c r="X117" s="3">
        <v>35</v>
      </c>
      <c r="Y117" s="3">
        <v>6131790257</v>
      </c>
      <c r="Z117" s="3">
        <v>100</v>
      </c>
      <c r="AA117" s="3" t="s">
        <v>15</v>
      </c>
      <c r="AB117" s="8">
        <v>8000</v>
      </c>
      <c r="AC117" s="8" t="s">
        <v>16</v>
      </c>
      <c r="AD117" s="8" t="s">
        <v>2193</v>
      </c>
      <c r="AE117" s="8">
        <v>12</v>
      </c>
      <c r="AF117" s="8" t="s">
        <v>2194</v>
      </c>
      <c r="AG117" s="8" t="s">
        <v>19</v>
      </c>
      <c r="AH117" s="10">
        <v>40000</v>
      </c>
      <c r="AI117" s="8">
        <v>32000</v>
      </c>
      <c r="AJ117" s="3" t="s">
        <v>2195</v>
      </c>
      <c r="AK117" s="3"/>
      <c r="AL117" s="3" t="s">
        <v>3</v>
      </c>
      <c r="AM117" s="3" t="s">
        <v>3</v>
      </c>
      <c r="AN117" s="3" t="s">
        <v>3</v>
      </c>
      <c r="AO117" s="3" t="s">
        <v>3</v>
      </c>
      <c r="AP117" s="3"/>
      <c r="AQ117" s="3"/>
      <c r="AR117" s="3"/>
      <c r="AS117" s="3" t="s">
        <v>2196</v>
      </c>
      <c r="AT117" s="3" t="s">
        <v>2197</v>
      </c>
      <c r="AU117" s="3" t="s">
        <v>3</v>
      </c>
      <c r="AV117" s="3" t="s">
        <v>2198</v>
      </c>
      <c r="AW117" s="3" t="s">
        <v>2187</v>
      </c>
      <c r="AX117" s="3" t="s">
        <v>2188</v>
      </c>
      <c r="AY117" s="3" t="s">
        <v>2199</v>
      </c>
      <c r="AZ117" s="3" t="s">
        <v>2200</v>
      </c>
      <c r="BA117" s="3" t="s">
        <v>27</v>
      </c>
      <c r="BB117" s="3" t="s">
        <v>28</v>
      </c>
      <c r="BC117" s="3" t="s">
        <v>2201</v>
      </c>
      <c r="BD117" s="3" t="s">
        <v>3</v>
      </c>
      <c r="BE117" s="3" t="s">
        <v>2202</v>
      </c>
      <c r="BF117" s="3" t="s">
        <v>2203</v>
      </c>
      <c r="BG117" s="3" t="s">
        <v>1453</v>
      </c>
      <c r="BH117" s="4">
        <v>43964.577314814815</v>
      </c>
      <c r="BI117" s="4">
        <v>43966.342314814814</v>
      </c>
      <c r="BJ117" s="3" t="s">
        <v>3</v>
      </c>
      <c r="BK117" s="3" t="s">
        <v>1453</v>
      </c>
      <c r="BL117" s="3">
        <v>0</v>
      </c>
      <c r="BM117" s="3" t="s">
        <v>3</v>
      </c>
      <c r="BN117" s="3">
        <v>16588</v>
      </c>
      <c r="BO117" s="3" t="s">
        <v>2204</v>
      </c>
      <c r="BP117" s="18"/>
      <c r="BQ117" s="2"/>
    </row>
    <row r="118" spans="1:69" ht="80.099999999999994" customHeight="1" x14ac:dyDescent="0.25">
      <c r="A118" s="33" t="s">
        <v>69</v>
      </c>
      <c r="C118" s="33">
        <v>53403315</v>
      </c>
      <c r="D118" s="17">
        <v>102125</v>
      </c>
      <c r="E118" s="3" t="s">
        <v>2205</v>
      </c>
      <c r="F118" s="3"/>
      <c r="G118" s="3" t="s">
        <v>3</v>
      </c>
      <c r="H118" s="15" t="s">
        <v>2207</v>
      </c>
      <c r="I118" s="3" t="s">
        <v>2206</v>
      </c>
      <c r="J118" s="3" t="s">
        <v>5</v>
      </c>
      <c r="K118" s="3" t="s">
        <v>2208</v>
      </c>
      <c r="L118" s="3" t="s">
        <v>2209</v>
      </c>
      <c r="M118" s="3" t="s">
        <v>2210</v>
      </c>
      <c r="N118" s="3">
        <v>74401</v>
      </c>
      <c r="O118" s="3" t="s">
        <v>40</v>
      </c>
      <c r="P118" s="3" t="s">
        <v>477</v>
      </c>
      <c r="Q118" s="3" t="s">
        <v>2211</v>
      </c>
      <c r="R118" s="3" t="s">
        <v>8</v>
      </c>
      <c r="S118" s="3" t="s">
        <v>102</v>
      </c>
      <c r="T118" s="3" t="s">
        <v>2212</v>
      </c>
      <c r="U118" s="3" t="s">
        <v>2212</v>
      </c>
      <c r="V118" s="3" t="s">
        <v>2213</v>
      </c>
      <c r="W118" s="3">
        <v>739450044</v>
      </c>
      <c r="X118" s="3"/>
      <c r="Y118" s="3">
        <v>204273908</v>
      </c>
      <c r="Z118" s="3">
        <v>600</v>
      </c>
      <c r="AA118" s="3" t="s">
        <v>46</v>
      </c>
      <c r="AB118" s="8"/>
      <c r="AC118" s="8" t="s">
        <v>47</v>
      </c>
      <c r="AD118" s="8" t="s">
        <v>2214</v>
      </c>
      <c r="AE118" s="8">
        <v>12</v>
      </c>
      <c r="AF118" s="8" t="s">
        <v>2215</v>
      </c>
      <c r="AG118" s="8" t="s">
        <v>19</v>
      </c>
      <c r="AH118" s="10">
        <v>40000</v>
      </c>
      <c r="AI118" s="8">
        <v>40000</v>
      </c>
      <c r="AJ118" s="3" t="s">
        <v>2216</v>
      </c>
      <c r="AK118" s="3"/>
      <c r="AL118" s="3" t="s">
        <v>3</v>
      </c>
      <c r="AM118" s="3" t="s">
        <v>3</v>
      </c>
      <c r="AN118" s="3" t="s">
        <v>3</v>
      </c>
      <c r="AO118" s="3" t="s">
        <v>3</v>
      </c>
      <c r="AP118" s="3"/>
      <c r="AQ118" s="3"/>
      <c r="AR118" s="3"/>
      <c r="AS118" s="3" t="s">
        <v>409</v>
      </c>
      <c r="AT118" s="3" t="s">
        <v>2217</v>
      </c>
      <c r="AU118" s="3" t="s">
        <v>3</v>
      </c>
      <c r="AV118" s="3" t="s">
        <v>2218</v>
      </c>
      <c r="AW118" s="3" t="s">
        <v>2208</v>
      </c>
      <c r="AX118" s="3" t="s">
        <v>2209</v>
      </c>
      <c r="AY118" s="3" t="s">
        <v>2210</v>
      </c>
      <c r="AZ118" s="3" t="s">
        <v>2219</v>
      </c>
      <c r="BA118" s="3" t="s">
        <v>27</v>
      </c>
      <c r="BB118" s="3" t="s">
        <v>28</v>
      </c>
      <c r="BC118" s="3" t="s">
        <v>2220</v>
      </c>
      <c r="BD118" s="3" t="s">
        <v>3</v>
      </c>
      <c r="BE118" s="3" t="s">
        <v>2221</v>
      </c>
      <c r="BF118" s="3" t="s">
        <v>2222</v>
      </c>
      <c r="BG118" s="3" t="s">
        <v>1453</v>
      </c>
      <c r="BH118" s="4">
        <v>43964.592245370368</v>
      </c>
      <c r="BI118" s="4">
        <v>43966.632476851853</v>
      </c>
      <c r="BJ118" s="3" t="s">
        <v>3</v>
      </c>
      <c r="BK118" s="3" t="s">
        <v>1453</v>
      </c>
      <c r="BL118" s="3">
        <v>0</v>
      </c>
      <c r="BM118" s="3" t="s">
        <v>3</v>
      </c>
      <c r="BN118" s="3">
        <v>16612</v>
      </c>
      <c r="BO118" s="3" t="s">
        <v>2223</v>
      </c>
      <c r="BP118" s="18"/>
      <c r="BQ118" s="2"/>
    </row>
    <row r="119" spans="1:69" ht="80.099999999999994" customHeight="1" x14ac:dyDescent="0.25">
      <c r="A119" s="33" t="s">
        <v>69</v>
      </c>
      <c r="C119" s="33">
        <v>50636165</v>
      </c>
      <c r="D119" s="17">
        <v>102129</v>
      </c>
      <c r="E119" s="3" t="s">
        <v>2224</v>
      </c>
      <c r="F119" s="3"/>
      <c r="G119" s="3" t="s">
        <v>3</v>
      </c>
      <c r="H119" s="15" t="s">
        <v>2226</v>
      </c>
      <c r="I119" s="3" t="s">
        <v>2225</v>
      </c>
      <c r="J119" s="3" t="s">
        <v>5</v>
      </c>
      <c r="K119" s="3" t="s">
        <v>810</v>
      </c>
      <c r="L119" s="3" t="s">
        <v>2227</v>
      </c>
      <c r="M119" s="3" t="s">
        <v>8</v>
      </c>
      <c r="N119" s="3">
        <v>71300</v>
      </c>
      <c r="O119" s="3" t="s">
        <v>2228</v>
      </c>
      <c r="P119" s="3" t="s">
        <v>810</v>
      </c>
      <c r="Q119" s="3" t="s">
        <v>2227</v>
      </c>
      <c r="R119" s="3" t="s">
        <v>8</v>
      </c>
      <c r="S119" s="3" t="s">
        <v>1667</v>
      </c>
      <c r="T119" s="3" t="s">
        <v>674</v>
      </c>
      <c r="U119" s="3" t="s">
        <v>674</v>
      </c>
      <c r="V119" s="3" t="s">
        <v>2229</v>
      </c>
      <c r="W119" s="3">
        <v>774308841</v>
      </c>
      <c r="X119" s="3"/>
      <c r="Y119" s="3">
        <v>197820159</v>
      </c>
      <c r="Z119" s="3">
        <v>300</v>
      </c>
      <c r="AA119" s="3" t="s">
        <v>15</v>
      </c>
      <c r="AB119" s="8">
        <v>12000</v>
      </c>
      <c r="AC119" s="8" t="s">
        <v>16</v>
      </c>
      <c r="AD119" s="8" t="s">
        <v>2230</v>
      </c>
      <c r="AE119" s="8">
        <v>7</v>
      </c>
      <c r="AF119" s="8" t="s">
        <v>2231</v>
      </c>
      <c r="AG119" s="8" t="s">
        <v>19</v>
      </c>
      <c r="AH119" s="10">
        <v>40000</v>
      </c>
      <c r="AI119" s="8">
        <v>28000</v>
      </c>
      <c r="AJ119" s="3" t="s">
        <v>2232</v>
      </c>
      <c r="AK119" s="3"/>
      <c r="AL119" s="3" t="s">
        <v>3</v>
      </c>
      <c r="AM119" s="3" t="s">
        <v>3</v>
      </c>
      <c r="AN119" s="3" t="s">
        <v>3</v>
      </c>
      <c r="AO119" s="3" t="s">
        <v>3</v>
      </c>
      <c r="AP119" s="3"/>
      <c r="AQ119" s="3"/>
      <c r="AR119" s="3"/>
      <c r="AS119" s="3" t="s">
        <v>152</v>
      </c>
      <c r="AT119" s="3" t="s">
        <v>2233</v>
      </c>
      <c r="AU119" s="3" t="s">
        <v>3</v>
      </c>
      <c r="AV119" s="3" t="s">
        <v>2234</v>
      </c>
      <c r="AW119" s="3" t="s">
        <v>810</v>
      </c>
      <c r="AX119" s="3" t="s">
        <v>2227</v>
      </c>
      <c r="AY119" s="3" t="s">
        <v>2235</v>
      </c>
      <c r="AZ119" s="3" t="s">
        <v>820</v>
      </c>
      <c r="BA119" s="3" t="s">
        <v>27</v>
      </c>
      <c r="BB119" s="3" t="s">
        <v>28</v>
      </c>
      <c r="BC119" s="3" t="s">
        <v>2236</v>
      </c>
      <c r="BD119" s="3" t="s">
        <v>3</v>
      </c>
      <c r="BE119" s="3" t="s">
        <v>2237</v>
      </c>
      <c r="BF119" s="3" t="s">
        <v>2238</v>
      </c>
      <c r="BG119" s="3" t="s">
        <v>1453</v>
      </c>
      <c r="BH119" s="4">
        <v>43964.594942129632</v>
      </c>
      <c r="BI119" s="4">
        <v>43966.635439814818</v>
      </c>
      <c r="BJ119" s="3" t="s">
        <v>3</v>
      </c>
      <c r="BK119" s="3" t="s">
        <v>1453</v>
      </c>
      <c r="BL119" s="3">
        <v>0</v>
      </c>
      <c r="BM119" s="3" t="s">
        <v>3</v>
      </c>
      <c r="BN119" s="3">
        <v>16620</v>
      </c>
      <c r="BO119" s="3" t="s">
        <v>2239</v>
      </c>
      <c r="BP119" s="18"/>
      <c r="BQ119" s="2"/>
    </row>
    <row r="120" spans="1:69" ht="80.099999999999994" customHeight="1" x14ac:dyDescent="0.25">
      <c r="A120" s="33" t="s">
        <v>69</v>
      </c>
      <c r="C120" s="33">
        <v>26341715</v>
      </c>
      <c r="D120" s="17">
        <v>102137</v>
      </c>
      <c r="E120" s="3" t="s">
        <v>2240</v>
      </c>
      <c r="F120" s="3"/>
      <c r="G120" s="3" t="s">
        <v>3</v>
      </c>
      <c r="H120" s="15" t="s">
        <v>2242</v>
      </c>
      <c r="I120" s="3" t="s">
        <v>2241</v>
      </c>
      <c r="J120" s="3" t="s">
        <v>5</v>
      </c>
      <c r="K120" s="3" t="s">
        <v>2243</v>
      </c>
      <c r="L120" s="3" t="s">
        <v>2244</v>
      </c>
      <c r="M120" s="3" t="s">
        <v>8</v>
      </c>
      <c r="N120" s="3">
        <v>70900</v>
      </c>
      <c r="O120" s="3" t="s">
        <v>2245</v>
      </c>
      <c r="P120" s="3" t="s">
        <v>2243</v>
      </c>
      <c r="Q120" s="3" t="s">
        <v>2244</v>
      </c>
      <c r="R120" s="3" t="s">
        <v>8</v>
      </c>
      <c r="S120" s="3" t="s">
        <v>653</v>
      </c>
      <c r="T120" s="3" t="s">
        <v>103</v>
      </c>
      <c r="U120" s="3" t="s">
        <v>103</v>
      </c>
      <c r="V120" s="3" t="s">
        <v>2246</v>
      </c>
      <c r="W120" s="3">
        <v>777277907</v>
      </c>
      <c r="X120" s="3"/>
      <c r="Y120" s="3">
        <v>1373631002</v>
      </c>
      <c r="Z120" s="3">
        <v>5500</v>
      </c>
      <c r="AA120" s="3" t="s">
        <v>15</v>
      </c>
      <c r="AB120" s="8">
        <v>20000</v>
      </c>
      <c r="AC120" s="8" t="s">
        <v>16</v>
      </c>
      <c r="AD120" s="8" t="s">
        <v>2247</v>
      </c>
      <c r="AE120" s="8">
        <v>12</v>
      </c>
      <c r="AF120" s="8" t="s">
        <v>2248</v>
      </c>
      <c r="AG120" s="8" t="s">
        <v>19</v>
      </c>
      <c r="AH120" s="10">
        <v>40000</v>
      </c>
      <c r="AI120" s="8">
        <v>20000</v>
      </c>
      <c r="AJ120" s="3" t="s">
        <v>2249</v>
      </c>
      <c r="AK120" s="3"/>
      <c r="AL120" s="3" t="s">
        <v>3</v>
      </c>
      <c r="AM120" s="3" t="s">
        <v>3</v>
      </c>
      <c r="AN120" s="3" t="s">
        <v>3</v>
      </c>
      <c r="AO120" s="3" t="s">
        <v>3</v>
      </c>
      <c r="AP120" s="3"/>
      <c r="AQ120" s="3"/>
      <c r="AR120" s="3"/>
      <c r="AS120" s="3" t="s">
        <v>2250</v>
      </c>
      <c r="AT120" s="3" t="s">
        <v>2251</v>
      </c>
      <c r="AU120" s="3" t="s">
        <v>3</v>
      </c>
      <c r="AV120" s="3" t="s">
        <v>2252</v>
      </c>
      <c r="AW120" s="3" t="s">
        <v>2253</v>
      </c>
      <c r="AX120" s="3" t="s">
        <v>2244</v>
      </c>
      <c r="AY120" s="3" t="s">
        <v>2254</v>
      </c>
      <c r="AZ120" s="3" t="s">
        <v>663</v>
      </c>
      <c r="BA120" s="3" t="s">
        <v>27</v>
      </c>
      <c r="BB120" s="3" t="s">
        <v>28</v>
      </c>
      <c r="BC120" s="3" t="s">
        <v>2255</v>
      </c>
      <c r="BD120" s="3" t="s">
        <v>3</v>
      </c>
      <c r="BE120" s="3" t="s">
        <v>2256</v>
      </c>
      <c r="BF120" s="3" t="s">
        <v>2257</v>
      </c>
      <c r="BG120" s="3" t="s">
        <v>723</v>
      </c>
      <c r="BH120" s="4">
        <v>43964.624247685184</v>
      </c>
      <c r="BI120" s="4">
        <v>43964.941319444442</v>
      </c>
      <c r="BJ120" s="3" t="s">
        <v>3</v>
      </c>
      <c r="BK120" s="3" t="s">
        <v>723</v>
      </c>
      <c r="BL120" s="3">
        <v>0</v>
      </c>
      <c r="BM120" s="3" t="s">
        <v>3</v>
      </c>
      <c r="BN120" s="3">
        <v>16636</v>
      </c>
      <c r="BO120" s="3" t="s">
        <v>2258</v>
      </c>
      <c r="BP120" s="18"/>
      <c r="BQ120" s="2"/>
    </row>
    <row r="121" spans="1:69" ht="80.099999999999994" customHeight="1" x14ac:dyDescent="0.25">
      <c r="A121" s="33" t="s">
        <v>69</v>
      </c>
      <c r="C121" s="33">
        <v>52487532</v>
      </c>
      <c r="D121" s="17">
        <v>102147</v>
      </c>
      <c r="E121" s="3" t="s">
        <v>2259</v>
      </c>
      <c r="F121" s="3"/>
      <c r="G121" s="3" t="s">
        <v>3</v>
      </c>
      <c r="H121" s="15" t="s">
        <v>2261</v>
      </c>
      <c r="I121" s="3" t="s">
        <v>2260</v>
      </c>
      <c r="J121" s="3" t="s">
        <v>37</v>
      </c>
      <c r="K121" s="3" t="s">
        <v>2262</v>
      </c>
      <c r="L121" s="3" t="s">
        <v>2263</v>
      </c>
      <c r="M121" s="3" t="s">
        <v>8</v>
      </c>
      <c r="N121" s="3">
        <v>71000</v>
      </c>
      <c r="O121" s="3" t="s">
        <v>2264</v>
      </c>
      <c r="P121" s="3" t="s">
        <v>2262</v>
      </c>
      <c r="Q121" s="3" t="s">
        <v>2263</v>
      </c>
      <c r="R121" s="3" t="s">
        <v>8</v>
      </c>
      <c r="S121" s="3" t="s">
        <v>285</v>
      </c>
      <c r="T121" s="3" t="s">
        <v>266</v>
      </c>
      <c r="U121" s="3" t="s">
        <v>266</v>
      </c>
      <c r="V121" s="3" t="s">
        <v>2265</v>
      </c>
      <c r="W121" s="3">
        <v>731534042</v>
      </c>
      <c r="X121" s="3"/>
      <c r="Y121" s="3">
        <v>4211230808</v>
      </c>
      <c r="Z121" s="3">
        <v>6800</v>
      </c>
      <c r="AA121" s="3" t="s">
        <v>46</v>
      </c>
      <c r="AB121" s="8"/>
      <c r="AC121" s="8" t="s">
        <v>16</v>
      </c>
      <c r="AD121" s="8" t="s">
        <v>2266</v>
      </c>
      <c r="AE121" s="8">
        <v>12</v>
      </c>
      <c r="AF121" s="8" t="s">
        <v>2267</v>
      </c>
      <c r="AG121" s="8" t="s">
        <v>19</v>
      </c>
      <c r="AH121" s="10">
        <v>40000</v>
      </c>
      <c r="AI121" s="8">
        <v>40000</v>
      </c>
      <c r="AJ121" s="3" t="s">
        <v>2268</v>
      </c>
      <c r="AK121" s="3"/>
      <c r="AL121" s="3" t="s">
        <v>3</v>
      </c>
      <c r="AM121" s="3" t="s">
        <v>3</v>
      </c>
      <c r="AN121" s="3" t="s">
        <v>3</v>
      </c>
      <c r="AO121" s="3" t="s">
        <v>3</v>
      </c>
      <c r="AP121" s="3"/>
      <c r="AQ121" s="3"/>
      <c r="AR121" s="3"/>
      <c r="AS121" s="3" t="s">
        <v>204</v>
      </c>
      <c r="AT121" s="3" t="s">
        <v>2269</v>
      </c>
      <c r="AU121" s="3" t="s">
        <v>3</v>
      </c>
      <c r="AV121" s="3" t="s">
        <v>2270</v>
      </c>
      <c r="AW121" s="3" t="s">
        <v>2262</v>
      </c>
      <c r="AX121" s="3" t="s">
        <v>2271</v>
      </c>
      <c r="AY121" s="3" t="s">
        <v>8</v>
      </c>
      <c r="AZ121" s="3" t="s">
        <v>26</v>
      </c>
      <c r="BA121" s="3" t="s">
        <v>27</v>
      </c>
      <c r="BB121" s="3" t="s">
        <v>28</v>
      </c>
      <c r="BC121" s="3" t="s">
        <v>2272</v>
      </c>
      <c r="BD121" s="3" t="s">
        <v>3</v>
      </c>
      <c r="BE121" s="3" t="s">
        <v>2273</v>
      </c>
      <c r="BF121" s="3" t="s">
        <v>2274</v>
      </c>
      <c r="BG121" s="3" t="s">
        <v>32</v>
      </c>
      <c r="BH121" s="4">
        <v>43964.636724537035</v>
      </c>
      <c r="BI121" s="4">
        <v>43966.57203703704</v>
      </c>
      <c r="BJ121" s="3" t="s">
        <v>3</v>
      </c>
      <c r="BK121" s="3" t="s">
        <v>32</v>
      </c>
      <c r="BL121" s="3">
        <v>0</v>
      </c>
      <c r="BM121" s="3" t="s">
        <v>3</v>
      </c>
      <c r="BN121" s="3">
        <v>16656</v>
      </c>
      <c r="BO121" s="3" t="s">
        <v>2275</v>
      </c>
      <c r="BP121" s="18"/>
      <c r="BQ121" s="2"/>
    </row>
    <row r="122" spans="1:69" ht="80.099999999999994" customHeight="1" x14ac:dyDescent="0.25">
      <c r="A122" s="33" t="s">
        <v>69</v>
      </c>
      <c r="C122" s="33">
        <v>1106629</v>
      </c>
      <c r="D122" s="17">
        <v>102164</v>
      </c>
      <c r="E122" s="3" t="s">
        <v>2276</v>
      </c>
      <c r="F122" s="3"/>
      <c r="G122" s="3" t="s">
        <v>3</v>
      </c>
      <c r="H122" s="15" t="s">
        <v>2278</v>
      </c>
      <c r="I122" s="3" t="s">
        <v>2277</v>
      </c>
      <c r="J122" s="3" t="s">
        <v>5</v>
      </c>
      <c r="K122" s="3" t="s">
        <v>1052</v>
      </c>
      <c r="L122" s="3" t="s">
        <v>2279</v>
      </c>
      <c r="M122" s="3" t="s">
        <v>8</v>
      </c>
      <c r="N122" s="3">
        <v>70800</v>
      </c>
      <c r="O122" s="3" t="s">
        <v>2280</v>
      </c>
      <c r="P122" s="3" t="s">
        <v>1052</v>
      </c>
      <c r="Q122" s="3" t="s">
        <v>2279</v>
      </c>
      <c r="R122" s="3" t="s">
        <v>8</v>
      </c>
      <c r="S122" s="3" t="s">
        <v>43</v>
      </c>
      <c r="T122" s="3" t="s">
        <v>2281</v>
      </c>
      <c r="U122" s="3" t="s">
        <v>2281</v>
      </c>
      <c r="V122" s="3" t="s">
        <v>2282</v>
      </c>
      <c r="W122" s="3">
        <v>607269092</v>
      </c>
      <c r="X122" s="3">
        <v>94</v>
      </c>
      <c r="Y122" s="3">
        <v>4314280277</v>
      </c>
      <c r="Z122" s="3">
        <v>100</v>
      </c>
      <c r="AA122" s="3" t="s">
        <v>15</v>
      </c>
      <c r="AB122" s="8">
        <v>5415</v>
      </c>
      <c r="AC122" s="8" t="s">
        <v>1441</v>
      </c>
      <c r="AD122" s="8" t="s">
        <v>2283</v>
      </c>
      <c r="AE122" s="8">
        <v>8</v>
      </c>
      <c r="AF122" s="8" t="s">
        <v>2284</v>
      </c>
      <c r="AG122" s="8" t="s">
        <v>19</v>
      </c>
      <c r="AH122" s="10">
        <v>40000</v>
      </c>
      <c r="AI122" s="8">
        <v>34585</v>
      </c>
      <c r="AJ122" s="3" t="s">
        <v>2285</v>
      </c>
      <c r="AK122" s="3"/>
      <c r="AL122" s="3" t="s">
        <v>3</v>
      </c>
      <c r="AM122" s="3" t="s">
        <v>3</v>
      </c>
      <c r="AN122" s="3" t="s">
        <v>3</v>
      </c>
      <c r="AO122" s="3" t="s">
        <v>3</v>
      </c>
      <c r="AP122" s="3"/>
      <c r="AQ122" s="3"/>
      <c r="AR122" s="3"/>
      <c r="AS122" s="3" t="s">
        <v>718</v>
      </c>
      <c r="AT122" s="3" t="s">
        <v>2286</v>
      </c>
      <c r="AU122" s="3" t="s">
        <v>3</v>
      </c>
      <c r="AV122" s="3" t="s">
        <v>2287</v>
      </c>
      <c r="AW122" s="3" t="s">
        <v>1052</v>
      </c>
      <c r="AX122" s="3" t="s">
        <v>2279</v>
      </c>
      <c r="AY122" s="3" t="s">
        <v>430</v>
      </c>
      <c r="AZ122" s="3" t="s">
        <v>274</v>
      </c>
      <c r="BA122" s="3" t="s">
        <v>27</v>
      </c>
      <c r="BB122" s="3" t="s">
        <v>28</v>
      </c>
      <c r="BC122" s="3" t="s">
        <v>2288</v>
      </c>
      <c r="BD122" s="3" t="s">
        <v>3</v>
      </c>
      <c r="BE122" s="3" t="s">
        <v>2289</v>
      </c>
      <c r="BF122" s="3" t="s">
        <v>2290</v>
      </c>
      <c r="BG122" s="3" t="s">
        <v>94</v>
      </c>
      <c r="BH122" s="4">
        <v>43964.671354166669</v>
      </c>
      <c r="BI122" s="4">
        <v>43965.336064814815</v>
      </c>
      <c r="BJ122" s="3" t="s">
        <v>3</v>
      </c>
      <c r="BK122" s="3" t="s">
        <v>94</v>
      </c>
      <c r="BL122" s="3">
        <v>0</v>
      </c>
      <c r="BM122" s="3" t="s">
        <v>3</v>
      </c>
      <c r="BN122" s="3">
        <v>16690</v>
      </c>
      <c r="BO122" s="3" t="s">
        <v>2291</v>
      </c>
      <c r="BP122" s="18"/>
      <c r="BQ122" s="2"/>
    </row>
    <row r="123" spans="1:69" ht="80.099999999999994" customHeight="1" x14ac:dyDescent="0.25">
      <c r="A123" s="33" t="s">
        <v>69</v>
      </c>
      <c r="C123" s="33">
        <v>99227679</v>
      </c>
      <c r="D123" s="17">
        <v>102172</v>
      </c>
      <c r="E123" s="3" t="s">
        <v>2292</v>
      </c>
      <c r="F123" s="3"/>
      <c r="G123" s="3" t="s">
        <v>3</v>
      </c>
      <c r="H123" s="15" t="s">
        <v>2294</v>
      </c>
      <c r="I123" s="3" t="s">
        <v>2293</v>
      </c>
      <c r="J123" s="3" t="s">
        <v>5</v>
      </c>
      <c r="K123" s="3" t="s">
        <v>1611</v>
      </c>
      <c r="L123" s="3" t="s">
        <v>1612</v>
      </c>
      <c r="M123" s="3" t="s">
        <v>8</v>
      </c>
      <c r="N123" s="3">
        <v>70300</v>
      </c>
      <c r="O123" s="3" t="s">
        <v>2295</v>
      </c>
      <c r="P123" s="3" t="s">
        <v>489</v>
      </c>
      <c r="Q123" s="3" t="s">
        <v>2296</v>
      </c>
      <c r="R123" s="3" t="s">
        <v>8</v>
      </c>
      <c r="S123" s="3" t="s">
        <v>102</v>
      </c>
      <c r="T123" s="3" t="s">
        <v>103</v>
      </c>
      <c r="U123" s="3" t="s">
        <v>103</v>
      </c>
      <c r="V123" s="3" t="s">
        <v>2297</v>
      </c>
      <c r="W123" s="3">
        <v>608637959</v>
      </c>
      <c r="X123" s="3"/>
      <c r="Y123" s="3">
        <v>2210666600</v>
      </c>
      <c r="Z123" s="3">
        <v>600</v>
      </c>
      <c r="AA123" s="3" t="s">
        <v>15</v>
      </c>
      <c r="AB123" s="8">
        <v>16300</v>
      </c>
      <c r="AC123" s="8" t="s">
        <v>16</v>
      </c>
      <c r="AD123" s="8" t="s">
        <v>2298</v>
      </c>
      <c r="AE123" s="8">
        <v>12</v>
      </c>
      <c r="AF123" s="8" t="s">
        <v>2299</v>
      </c>
      <c r="AG123" s="8" t="s">
        <v>19</v>
      </c>
      <c r="AH123" s="10">
        <v>40000</v>
      </c>
      <c r="AI123" s="8">
        <v>23700</v>
      </c>
      <c r="AJ123" s="3" t="s">
        <v>2300</v>
      </c>
      <c r="AK123" s="3"/>
      <c r="AL123" s="3" t="s">
        <v>3</v>
      </c>
      <c r="AM123" s="3" t="s">
        <v>3</v>
      </c>
      <c r="AN123" s="3" t="s">
        <v>3</v>
      </c>
      <c r="AO123" s="3" t="s">
        <v>3</v>
      </c>
      <c r="AP123" s="3"/>
      <c r="AQ123" s="3"/>
      <c r="AR123" s="3"/>
      <c r="AS123" s="3" t="s">
        <v>2301</v>
      </c>
      <c r="AT123" s="3" t="s">
        <v>2302</v>
      </c>
      <c r="AU123" s="3" t="s">
        <v>3</v>
      </c>
      <c r="AV123" s="3" t="s">
        <v>2303</v>
      </c>
      <c r="AW123" s="3" t="s">
        <v>1623</v>
      </c>
      <c r="AX123" s="3" t="s">
        <v>1612</v>
      </c>
      <c r="AY123" s="3" t="s">
        <v>8</v>
      </c>
      <c r="AZ123" s="3" t="s">
        <v>859</v>
      </c>
      <c r="BA123" s="3" t="s">
        <v>27</v>
      </c>
      <c r="BB123" s="3" t="s">
        <v>28</v>
      </c>
      <c r="BC123" s="3" t="s">
        <v>2304</v>
      </c>
      <c r="BD123" s="3" t="s">
        <v>3</v>
      </c>
      <c r="BE123" s="3" t="s">
        <v>2305</v>
      </c>
      <c r="BF123" s="3" t="s">
        <v>2306</v>
      </c>
      <c r="BG123" s="3" t="s">
        <v>32</v>
      </c>
      <c r="BH123" s="4">
        <v>43964.685324074075</v>
      </c>
      <c r="BI123" s="4">
        <v>43965.316435185188</v>
      </c>
      <c r="BJ123" s="3" t="s">
        <v>3</v>
      </c>
      <c r="BK123" s="3" t="s">
        <v>32</v>
      </c>
      <c r="BL123" s="3">
        <v>0</v>
      </c>
      <c r="BM123" s="3" t="s">
        <v>3</v>
      </c>
      <c r="BN123" s="3">
        <v>16706</v>
      </c>
      <c r="BO123" s="3" t="s">
        <v>2307</v>
      </c>
      <c r="BP123" s="18"/>
      <c r="BQ123" s="2"/>
    </row>
    <row r="124" spans="1:69" ht="80.099999999999994" customHeight="1" x14ac:dyDescent="0.25">
      <c r="A124" s="33" t="s">
        <v>69</v>
      </c>
      <c r="C124" s="33">
        <v>14721430</v>
      </c>
      <c r="D124" s="17">
        <v>102215</v>
      </c>
      <c r="E124" s="3" t="s">
        <v>2308</v>
      </c>
      <c r="F124" s="3"/>
      <c r="G124" s="3" t="s">
        <v>3</v>
      </c>
      <c r="H124" s="15" t="s">
        <v>2310</v>
      </c>
      <c r="I124" s="3" t="s">
        <v>2309</v>
      </c>
      <c r="J124" s="3" t="s">
        <v>37</v>
      </c>
      <c r="K124" s="3" t="s">
        <v>2311</v>
      </c>
      <c r="L124" s="3" t="s">
        <v>2312</v>
      </c>
      <c r="M124" s="3" t="s">
        <v>8</v>
      </c>
      <c r="N124" s="3">
        <v>71000</v>
      </c>
      <c r="O124" s="3" t="s">
        <v>2313</v>
      </c>
      <c r="P124" s="3" t="s">
        <v>2311</v>
      </c>
      <c r="Q124" s="3" t="s">
        <v>2312</v>
      </c>
      <c r="R124" s="3" t="s">
        <v>8</v>
      </c>
      <c r="S124" s="3" t="s">
        <v>285</v>
      </c>
      <c r="T124" s="3" t="s">
        <v>103</v>
      </c>
      <c r="U124" s="3" t="s">
        <v>103</v>
      </c>
      <c r="V124" s="3" t="s">
        <v>2314</v>
      </c>
      <c r="W124" s="3">
        <v>606694838</v>
      </c>
      <c r="X124" s="3"/>
      <c r="Y124" s="3">
        <v>6940208001</v>
      </c>
      <c r="Z124" s="3">
        <v>5500</v>
      </c>
      <c r="AA124" s="3" t="s">
        <v>46</v>
      </c>
      <c r="AB124" s="8"/>
      <c r="AC124" s="8" t="s">
        <v>47</v>
      </c>
      <c r="AD124" s="8" t="s">
        <v>2315</v>
      </c>
      <c r="AE124" s="8">
        <v>12</v>
      </c>
      <c r="AF124" s="8" t="s">
        <v>2316</v>
      </c>
      <c r="AG124" s="8" t="s">
        <v>19</v>
      </c>
      <c r="AH124" s="10">
        <v>40000</v>
      </c>
      <c r="AI124" s="8">
        <v>40000</v>
      </c>
      <c r="AJ124" s="3" t="s">
        <v>2317</v>
      </c>
      <c r="AK124" s="3"/>
      <c r="AL124" s="3" t="s">
        <v>3</v>
      </c>
      <c r="AM124" s="3" t="s">
        <v>3</v>
      </c>
      <c r="AN124" s="3" t="s">
        <v>3</v>
      </c>
      <c r="AO124" s="3" t="s">
        <v>3</v>
      </c>
      <c r="AP124" s="3"/>
      <c r="AQ124" s="3"/>
      <c r="AR124" s="3"/>
      <c r="AS124" s="3" t="s">
        <v>2318</v>
      </c>
      <c r="AT124" s="3" t="s">
        <v>2319</v>
      </c>
      <c r="AU124" s="3" t="s">
        <v>58</v>
      </c>
      <c r="AV124" s="3" t="s">
        <v>2320</v>
      </c>
      <c r="AW124" s="3" t="s">
        <v>2311</v>
      </c>
      <c r="AX124" s="3" t="s">
        <v>2312</v>
      </c>
      <c r="AY124" s="3" t="s">
        <v>8</v>
      </c>
      <c r="AZ124" s="3" t="s">
        <v>26</v>
      </c>
      <c r="BA124" s="3" t="s">
        <v>27</v>
      </c>
      <c r="BB124" s="3" t="s">
        <v>28</v>
      </c>
      <c r="BC124" s="3" t="s">
        <v>2321</v>
      </c>
      <c r="BD124" s="3" t="s">
        <v>3</v>
      </c>
      <c r="BE124" s="3" t="s">
        <v>2322</v>
      </c>
      <c r="BF124" s="3" t="s">
        <v>2323</v>
      </c>
      <c r="BG124" s="3" t="s">
        <v>214</v>
      </c>
      <c r="BH124" s="4">
        <v>43964.765439814815</v>
      </c>
      <c r="BI124" s="4">
        <v>43965.866562499999</v>
      </c>
      <c r="BJ124" s="3" t="s">
        <v>3</v>
      </c>
      <c r="BK124" s="3" t="s">
        <v>214</v>
      </c>
      <c r="BL124" s="3">
        <v>0</v>
      </c>
      <c r="BM124" s="3" t="s">
        <v>3</v>
      </c>
      <c r="BN124" s="3">
        <v>16794</v>
      </c>
      <c r="BO124" s="3" t="s">
        <v>2324</v>
      </c>
      <c r="BP124" s="18"/>
      <c r="BQ124" s="2"/>
    </row>
    <row r="125" spans="1:69" ht="80.099999999999994" customHeight="1" x14ac:dyDescent="0.25">
      <c r="A125" s="33" t="s">
        <v>69</v>
      </c>
      <c r="C125" s="33">
        <v>29815170</v>
      </c>
      <c r="D125" s="17">
        <v>102241</v>
      </c>
      <c r="E125" s="3" t="s">
        <v>2325</v>
      </c>
      <c r="F125" s="3"/>
      <c r="G125" s="3" t="s">
        <v>3</v>
      </c>
      <c r="H125" s="15" t="s">
        <v>2327</v>
      </c>
      <c r="I125" s="3" t="s">
        <v>2326</v>
      </c>
      <c r="J125" s="3" t="s">
        <v>5</v>
      </c>
      <c r="K125" s="3" t="s">
        <v>75</v>
      </c>
      <c r="L125" s="3" t="s">
        <v>2328</v>
      </c>
      <c r="M125" s="3" t="s">
        <v>8</v>
      </c>
      <c r="N125" s="3">
        <v>70200</v>
      </c>
      <c r="O125" s="3" t="s">
        <v>2329</v>
      </c>
      <c r="P125" s="3" t="s">
        <v>75</v>
      </c>
      <c r="Q125" s="3" t="s">
        <v>2328</v>
      </c>
      <c r="R125" s="3" t="s">
        <v>8</v>
      </c>
      <c r="S125" s="3" t="s">
        <v>12</v>
      </c>
      <c r="T125" s="3" t="s">
        <v>103</v>
      </c>
      <c r="U125" s="3" t="s">
        <v>103</v>
      </c>
      <c r="V125" s="3" t="s">
        <v>2330</v>
      </c>
      <c r="W125" s="3">
        <v>734416904</v>
      </c>
      <c r="X125" s="3">
        <v>35</v>
      </c>
      <c r="Y125" s="3">
        <v>3650041377</v>
      </c>
      <c r="Z125" s="3">
        <v>100</v>
      </c>
      <c r="AA125" s="3" t="s">
        <v>46</v>
      </c>
      <c r="AB125" s="8"/>
      <c r="AC125" s="8" t="s">
        <v>16</v>
      </c>
      <c r="AD125" s="8" t="s">
        <v>2331</v>
      </c>
      <c r="AE125" s="8">
        <v>12</v>
      </c>
      <c r="AF125" s="8" t="s">
        <v>2332</v>
      </c>
      <c r="AG125" s="8" t="s">
        <v>19</v>
      </c>
      <c r="AH125" s="10">
        <v>40000</v>
      </c>
      <c r="AI125" s="8">
        <v>40000</v>
      </c>
      <c r="AJ125" s="3" t="s">
        <v>2333</v>
      </c>
      <c r="AK125" s="3"/>
      <c r="AL125" s="3" t="s">
        <v>3</v>
      </c>
      <c r="AM125" s="3" t="s">
        <v>3</v>
      </c>
      <c r="AN125" s="3" t="s">
        <v>3</v>
      </c>
      <c r="AO125" s="3" t="s">
        <v>3</v>
      </c>
      <c r="AP125" s="3"/>
      <c r="AQ125" s="3"/>
      <c r="AR125" s="3"/>
      <c r="AS125" s="3" t="s">
        <v>1904</v>
      </c>
      <c r="AT125" s="3" t="s">
        <v>2334</v>
      </c>
      <c r="AU125" s="3" t="s">
        <v>3</v>
      </c>
      <c r="AV125" s="3" t="s">
        <v>2335</v>
      </c>
      <c r="AW125" s="3" t="s">
        <v>75</v>
      </c>
      <c r="AX125" s="3" t="s">
        <v>2328</v>
      </c>
      <c r="AY125" s="3" t="s">
        <v>8</v>
      </c>
      <c r="AZ125" s="3" t="s">
        <v>62</v>
      </c>
      <c r="BA125" s="3" t="s">
        <v>27</v>
      </c>
      <c r="BB125" s="3" t="s">
        <v>28</v>
      </c>
      <c r="BC125" s="3" t="s">
        <v>2336</v>
      </c>
      <c r="BD125" s="3" t="s">
        <v>3</v>
      </c>
      <c r="BE125" s="3" t="s">
        <v>2337</v>
      </c>
      <c r="BF125" s="3" t="s">
        <v>2338</v>
      </c>
      <c r="BG125" s="3" t="s">
        <v>94</v>
      </c>
      <c r="BH125" s="4">
        <v>43964.825312499997</v>
      </c>
      <c r="BI125" s="4">
        <v>43966.403414351851</v>
      </c>
      <c r="BJ125" s="3" t="s">
        <v>3</v>
      </c>
      <c r="BK125" s="3" t="s">
        <v>94</v>
      </c>
      <c r="BL125" s="3">
        <v>0</v>
      </c>
      <c r="BM125" s="3" t="s">
        <v>3</v>
      </c>
      <c r="BN125" s="3">
        <v>16846</v>
      </c>
      <c r="BO125" s="3" t="s">
        <v>2339</v>
      </c>
      <c r="BP125" s="18"/>
      <c r="BQ125" s="2"/>
    </row>
    <row r="126" spans="1:69" ht="80.099999999999994" customHeight="1" x14ac:dyDescent="0.25">
      <c r="A126" s="33" t="s">
        <v>69</v>
      </c>
      <c r="C126" s="33">
        <v>26526686</v>
      </c>
      <c r="D126" s="17">
        <v>102247</v>
      </c>
      <c r="E126" s="3" t="s">
        <v>2340</v>
      </c>
      <c r="F126" s="3"/>
      <c r="G126" s="3" t="s">
        <v>3</v>
      </c>
      <c r="H126" s="15" t="s">
        <v>2342</v>
      </c>
      <c r="I126" s="3" t="s">
        <v>2341</v>
      </c>
      <c r="J126" s="3" t="s">
        <v>5</v>
      </c>
      <c r="K126" s="3" t="s">
        <v>2343</v>
      </c>
      <c r="L126" s="3" t="s">
        <v>2344</v>
      </c>
      <c r="M126" s="3" t="s">
        <v>8</v>
      </c>
      <c r="N126" s="3">
        <v>70030</v>
      </c>
      <c r="O126" s="3" t="s">
        <v>2345</v>
      </c>
      <c r="P126" s="3" t="s">
        <v>847</v>
      </c>
      <c r="Q126" s="3" t="s">
        <v>2346</v>
      </c>
      <c r="R126" s="3" t="s">
        <v>8</v>
      </c>
      <c r="S126" s="3" t="s">
        <v>482</v>
      </c>
      <c r="T126" s="3" t="s">
        <v>483</v>
      </c>
      <c r="U126" s="3" t="s">
        <v>483</v>
      </c>
      <c r="V126" s="3" t="s">
        <v>2347</v>
      </c>
      <c r="W126" s="3">
        <v>603336153</v>
      </c>
      <c r="X126" s="3"/>
      <c r="Y126" s="3">
        <v>1143755018</v>
      </c>
      <c r="Z126" s="3">
        <v>3030</v>
      </c>
      <c r="AA126" s="3" t="s">
        <v>46</v>
      </c>
      <c r="AB126" s="8"/>
      <c r="AC126" s="8" t="s">
        <v>16</v>
      </c>
      <c r="AD126" s="8" t="s">
        <v>2348</v>
      </c>
      <c r="AE126" s="8">
        <v>12</v>
      </c>
      <c r="AF126" s="8" t="s">
        <v>2349</v>
      </c>
      <c r="AG126" s="8" t="s">
        <v>19</v>
      </c>
      <c r="AH126" s="10">
        <v>40000</v>
      </c>
      <c r="AI126" s="8">
        <v>40000</v>
      </c>
      <c r="AJ126" s="3" t="s">
        <v>2350</v>
      </c>
      <c r="AK126" s="3"/>
      <c r="AL126" s="3" t="s">
        <v>3</v>
      </c>
      <c r="AM126" s="3" t="s">
        <v>3</v>
      </c>
      <c r="AN126" s="3" t="s">
        <v>3</v>
      </c>
      <c r="AO126" s="3" t="s">
        <v>3</v>
      </c>
      <c r="AP126" s="3"/>
      <c r="AQ126" s="3"/>
      <c r="AR126" s="3"/>
      <c r="AS126" s="3" t="s">
        <v>188</v>
      </c>
      <c r="AT126" s="3" t="s">
        <v>2351</v>
      </c>
      <c r="AU126" s="3" t="s">
        <v>3</v>
      </c>
      <c r="AV126" s="3" t="s">
        <v>2352</v>
      </c>
      <c r="AW126" s="3" t="s">
        <v>2343</v>
      </c>
      <c r="AX126" s="3" t="s">
        <v>2344</v>
      </c>
      <c r="AY126" s="3" t="s">
        <v>8</v>
      </c>
      <c r="AZ126" s="3" t="s">
        <v>111</v>
      </c>
      <c r="BA126" s="3" t="s">
        <v>27</v>
      </c>
      <c r="BB126" s="3" t="s">
        <v>28</v>
      </c>
      <c r="BC126" s="3" t="s">
        <v>2353</v>
      </c>
      <c r="BD126" s="3" t="s">
        <v>3</v>
      </c>
      <c r="BE126" s="3" t="s">
        <v>2354</v>
      </c>
      <c r="BF126" s="3" t="s">
        <v>2355</v>
      </c>
      <c r="BG126" s="3" t="s">
        <v>94</v>
      </c>
      <c r="BH126" s="4">
        <v>43964.841122685182</v>
      </c>
      <c r="BI126" s="4">
        <v>43966.424791666665</v>
      </c>
      <c r="BJ126" s="3" t="s">
        <v>3</v>
      </c>
      <c r="BK126" s="3" t="s">
        <v>94</v>
      </c>
      <c r="BL126" s="3">
        <v>0</v>
      </c>
      <c r="BM126" s="3" t="s">
        <v>3</v>
      </c>
      <c r="BN126" s="3">
        <v>16858</v>
      </c>
      <c r="BO126" s="3" t="s">
        <v>2356</v>
      </c>
      <c r="BP126" s="18"/>
      <c r="BQ126" s="2"/>
    </row>
    <row r="127" spans="1:69" ht="80.099999999999994" customHeight="1" x14ac:dyDescent="0.25">
      <c r="A127" s="33" t="s">
        <v>69</v>
      </c>
      <c r="C127" s="33">
        <v>37825225</v>
      </c>
      <c r="D127" s="17">
        <v>102267</v>
      </c>
      <c r="E127" s="3" t="s">
        <v>2357</v>
      </c>
      <c r="F127" s="3"/>
      <c r="G127" s="3" t="s">
        <v>3</v>
      </c>
      <c r="H127" s="15" t="s">
        <v>2359</v>
      </c>
      <c r="I127" s="3" t="s">
        <v>2358</v>
      </c>
      <c r="J127" s="3" t="s">
        <v>5</v>
      </c>
      <c r="K127" s="3" t="s">
        <v>1611</v>
      </c>
      <c r="L127" s="3" t="s">
        <v>2360</v>
      </c>
      <c r="M127" s="3" t="s">
        <v>8</v>
      </c>
      <c r="N127" s="3">
        <v>70300</v>
      </c>
      <c r="O127" s="3" t="s">
        <v>2361</v>
      </c>
      <c r="P127" s="3" t="s">
        <v>1611</v>
      </c>
      <c r="Q127" s="3" t="s">
        <v>2360</v>
      </c>
      <c r="R127" s="3" t="s">
        <v>8</v>
      </c>
      <c r="S127" s="3" t="s">
        <v>482</v>
      </c>
      <c r="T127" s="3" t="s">
        <v>103</v>
      </c>
      <c r="U127" s="3" t="s">
        <v>103</v>
      </c>
      <c r="V127" s="3" t="s">
        <v>2362</v>
      </c>
      <c r="W127" s="3">
        <v>736666260</v>
      </c>
      <c r="X127" s="3"/>
      <c r="Y127" s="3">
        <v>1228558013</v>
      </c>
      <c r="Z127" s="3">
        <v>3030</v>
      </c>
      <c r="AA127" s="3" t="s">
        <v>15</v>
      </c>
      <c r="AB127" s="8">
        <v>19250</v>
      </c>
      <c r="AC127" s="8" t="s">
        <v>1441</v>
      </c>
      <c r="AD127" s="8" t="s">
        <v>2363</v>
      </c>
      <c r="AE127" s="8">
        <v>6</v>
      </c>
      <c r="AF127" s="8" t="s">
        <v>2364</v>
      </c>
      <c r="AG127" s="8" t="s">
        <v>19</v>
      </c>
      <c r="AH127" s="10">
        <v>40000</v>
      </c>
      <c r="AI127" s="8">
        <f>Tabulka4[[#This Row],[Žádaná výše pomoci]]-Tabulka4[[#This Row],[Výzva 20 tis.]]</f>
        <v>20750</v>
      </c>
      <c r="AJ127" s="3" t="s">
        <v>2365</v>
      </c>
      <c r="AK127" s="3"/>
      <c r="AL127" s="3" t="s">
        <v>3</v>
      </c>
      <c r="AM127" s="3" t="s">
        <v>3</v>
      </c>
      <c r="AN127" s="3" t="s">
        <v>3</v>
      </c>
      <c r="AO127" s="3" t="s">
        <v>3</v>
      </c>
      <c r="AP127" s="3"/>
      <c r="AQ127" s="3"/>
      <c r="AR127" s="3"/>
      <c r="AS127" s="3" t="s">
        <v>204</v>
      </c>
      <c r="AT127" s="3" t="s">
        <v>2366</v>
      </c>
      <c r="AU127" s="3" t="s">
        <v>3</v>
      </c>
      <c r="AV127" s="3" t="s">
        <v>2367</v>
      </c>
      <c r="AW127" s="3" t="s">
        <v>1611</v>
      </c>
      <c r="AX127" s="3" t="s">
        <v>2360</v>
      </c>
      <c r="AY127" s="3" t="s">
        <v>1098</v>
      </c>
      <c r="AZ127" s="3" t="s">
        <v>859</v>
      </c>
      <c r="BA127" s="3" t="s">
        <v>27</v>
      </c>
      <c r="BB127" s="3" t="s">
        <v>28</v>
      </c>
      <c r="BC127" s="3" t="s">
        <v>2368</v>
      </c>
      <c r="BD127" s="3" t="s">
        <v>3</v>
      </c>
      <c r="BE127" s="3" t="s">
        <v>2369</v>
      </c>
      <c r="BF127" s="3" t="s">
        <v>2370</v>
      </c>
      <c r="BG127" s="3" t="s">
        <v>371</v>
      </c>
      <c r="BH127" s="4">
        <v>43964.871134259258</v>
      </c>
      <c r="BI127" s="4">
        <v>43965.556770833333</v>
      </c>
      <c r="BJ127" s="3" t="s">
        <v>3</v>
      </c>
      <c r="BK127" s="3" t="s">
        <v>371</v>
      </c>
      <c r="BL127" s="3">
        <v>0</v>
      </c>
      <c r="BM127" s="3" t="s">
        <v>3</v>
      </c>
      <c r="BN127" s="3">
        <v>16898</v>
      </c>
      <c r="BO127" s="3" t="s">
        <v>2371</v>
      </c>
      <c r="BP127" s="18"/>
      <c r="BQ127" s="2"/>
    </row>
    <row r="128" spans="1:69" ht="80.099999999999994" customHeight="1" x14ac:dyDescent="0.25">
      <c r="A128" s="33" t="s">
        <v>69</v>
      </c>
      <c r="C128" s="33">
        <v>51038060</v>
      </c>
      <c r="D128" s="17">
        <v>102273</v>
      </c>
      <c r="E128" s="3" t="s">
        <v>2372</v>
      </c>
      <c r="F128" s="3"/>
      <c r="G128" s="3" t="s">
        <v>3</v>
      </c>
      <c r="H128" s="15" t="s">
        <v>2374</v>
      </c>
      <c r="I128" s="3" t="s">
        <v>2373</v>
      </c>
      <c r="J128" s="3" t="s">
        <v>5</v>
      </c>
      <c r="K128" s="3" t="s">
        <v>480</v>
      </c>
      <c r="L128" s="3" t="s">
        <v>2375</v>
      </c>
      <c r="M128" s="3" t="s">
        <v>8</v>
      </c>
      <c r="N128" s="3">
        <v>70300</v>
      </c>
      <c r="O128" s="3" t="s">
        <v>2376</v>
      </c>
      <c r="P128" s="3" t="s">
        <v>480</v>
      </c>
      <c r="Q128" s="3" t="s">
        <v>2375</v>
      </c>
      <c r="R128" s="3" t="s">
        <v>8</v>
      </c>
      <c r="S128" s="3" t="s">
        <v>482</v>
      </c>
      <c r="T128" s="3" t="s">
        <v>524</v>
      </c>
      <c r="U128" s="3" t="s">
        <v>524</v>
      </c>
      <c r="V128" s="3" t="s">
        <v>2377</v>
      </c>
      <c r="W128" s="3">
        <v>739301484</v>
      </c>
      <c r="X128" s="3"/>
      <c r="Y128" s="3">
        <v>2900480205</v>
      </c>
      <c r="Z128" s="3">
        <v>2010</v>
      </c>
      <c r="AA128" s="3" t="s">
        <v>15</v>
      </c>
      <c r="AB128" s="8">
        <v>12640</v>
      </c>
      <c r="AC128" s="8" t="s">
        <v>16</v>
      </c>
      <c r="AD128" s="8" t="s">
        <v>2378</v>
      </c>
      <c r="AE128" s="8">
        <v>12</v>
      </c>
      <c r="AF128" s="8" t="s">
        <v>2379</v>
      </c>
      <c r="AG128" s="8" t="s">
        <v>19</v>
      </c>
      <c r="AH128" s="10">
        <v>40000</v>
      </c>
      <c r="AI128" s="8">
        <v>27360</v>
      </c>
      <c r="AJ128" s="3" t="s">
        <v>2380</v>
      </c>
      <c r="AK128" s="3"/>
      <c r="AL128" s="3" t="s">
        <v>3</v>
      </c>
      <c r="AM128" s="3" t="s">
        <v>3</v>
      </c>
      <c r="AN128" s="3" t="s">
        <v>3</v>
      </c>
      <c r="AO128" s="3" t="s">
        <v>3</v>
      </c>
      <c r="AP128" s="3"/>
      <c r="AQ128" s="3"/>
      <c r="AR128" s="3"/>
      <c r="AS128" s="3" t="s">
        <v>188</v>
      </c>
      <c r="AT128" s="3" t="s">
        <v>2381</v>
      </c>
      <c r="AU128" s="3" t="s">
        <v>3</v>
      </c>
      <c r="AV128" s="3" t="s">
        <v>2382</v>
      </c>
      <c r="AW128" s="3" t="s">
        <v>480</v>
      </c>
      <c r="AX128" s="3" t="s">
        <v>2375</v>
      </c>
      <c r="AY128" s="3" t="s">
        <v>8</v>
      </c>
      <c r="AZ128" s="3" t="s">
        <v>859</v>
      </c>
      <c r="BA128" s="3" t="s">
        <v>27</v>
      </c>
      <c r="BB128" s="3" t="s">
        <v>28</v>
      </c>
      <c r="BC128" s="3" t="s">
        <v>2383</v>
      </c>
      <c r="BD128" s="3" t="s">
        <v>3</v>
      </c>
      <c r="BE128" s="3" t="s">
        <v>2384</v>
      </c>
      <c r="BF128" s="3" t="s">
        <v>2385</v>
      </c>
      <c r="BG128" s="3" t="s">
        <v>371</v>
      </c>
      <c r="BH128" s="4">
        <v>43964.881168981483</v>
      </c>
      <c r="BI128" s="4">
        <v>43965.608356481483</v>
      </c>
      <c r="BJ128" s="3" t="s">
        <v>3</v>
      </c>
      <c r="BK128" s="3" t="s">
        <v>371</v>
      </c>
      <c r="BL128" s="3">
        <v>0</v>
      </c>
      <c r="BM128" s="3" t="s">
        <v>3</v>
      </c>
      <c r="BN128" s="3">
        <v>16910</v>
      </c>
      <c r="BO128" s="3" t="s">
        <v>2386</v>
      </c>
      <c r="BP128" s="18"/>
      <c r="BQ128" s="2"/>
    </row>
    <row r="129" spans="1:69" ht="80.099999999999994" customHeight="1" x14ac:dyDescent="0.25">
      <c r="A129" s="33" t="s">
        <v>69</v>
      </c>
      <c r="C129" s="33">
        <v>34453589</v>
      </c>
      <c r="D129" s="17">
        <v>102286</v>
      </c>
      <c r="E129" s="3" t="s">
        <v>2387</v>
      </c>
      <c r="F129" s="3"/>
      <c r="G129" s="3" t="s">
        <v>3</v>
      </c>
      <c r="H129" s="15" t="s">
        <v>2389</v>
      </c>
      <c r="I129" s="3" t="s">
        <v>2388</v>
      </c>
      <c r="J129" s="3" t="s">
        <v>5</v>
      </c>
      <c r="K129" s="3" t="s">
        <v>2390</v>
      </c>
      <c r="L129" s="3" t="s">
        <v>2391</v>
      </c>
      <c r="M129" s="3" t="s">
        <v>8</v>
      </c>
      <c r="N129" s="3">
        <v>70800</v>
      </c>
      <c r="O129" s="3" t="s">
        <v>2392</v>
      </c>
      <c r="P129" s="3" t="s">
        <v>2390</v>
      </c>
      <c r="Q129" s="3" t="s">
        <v>2391</v>
      </c>
      <c r="R129" s="3" t="s">
        <v>8</v>
      </c>
      <c r="S129" s="3" t="s">
        <v>43</v>
      </c>
      <c r="T129" s="3" t="s">
        <v>695</v>
      </c>
      <c r="U129" s="3" t="s">
        <v>695</v>
      </c>
      <c r="V129" s="3" t="s">
        <v>2393</v>
      </c>
      <c r="W129" s="3">
        <v>603502281</v>
      </c>
      <c r="X129" s="3"/>
      <c r="Y129" s="3">
        <v>510341761</v>
      </c>
      <c r="Z129" s="3">
        <v>100</v>
      </c>
      <c r="AA129" s="3" t="s">
        <v>15</v>
      </c>
      <c r="AB129" s="8">
        <v>11259</v>
      </c>
      <c r="AC129" s="8" t="s">
        <v>16</v>
      </c>
      <c r="AD129" s="8" t="s">
        <v>2394</v>
      </c>
      <c r="AE129" s="8">
        <v>12</v>
      </c>
      <c r="AF129" s="8" t="s">
        <v>2395</v>
      </c>
      <c r="AG129" s="8" t="s">
        <v>19</v>
      </c>
      <c r="AH129" s="10">
        <v>40000</v>
      </c>
      <c r="AI129" s="8">
        <v>28741</v>
      </c>
      <c r="AJ129" s="3" t="s">
        <v>2396</v>
      </c>
      <c r="AK129" s="3"/>
      <c r="AL129" s="3" t="s">
        <v>3</v>
      </c>
      <c r="AM129" s="3" t="s">
        <v>3</v>
      </c>
      <c r="AN129" s="3" t="s">
        <v>3</v>
      </c>
      <c r="AO129" s="3" t="s">
        <v>3</v>
      </c>
      <c r="AP129" s="3"/>
      <c r="AQ129" s="3"/>
      <c r="AR129" s="3"/>
      <c r="AS129" s="3" t="s">
        <v>324</v>
      </c>
      <c r="AT129" s="3" t="s">
        <v>2397</v>
      </c>
      <c r="AU129" s="3" t="s">
        <v>3</v>
      </c>
      <c r="AV129" s="3" t="s">
        <v>2367</v>
      </c>
      <c r="AW129" s="3" t="s">
        <v>2390</v>
      </c>
      <c r="AX129" s="3" t="s">
        <v>2391</v>
      </c>
      <c r="AY129" s="3" t="s">
        <v>265</v>
      </c>
      <c r="AZ129" s="3" t="s">
        <v>274</v>
      </c>
      <c r="BA129" s="3" t="s">
        <v>27</v>
      </c>
      <c r="BB129" s="3" t="s">
        <v>28</v>
      </c>
      <c r="BC129" s="3" t="s">
        <v>2398</v>
      </c>
      <c r="BD129" s="3" t="s">
        <v>3</v>
      </c>
      <c r="BE129" s="3" t="s">
        <v>2399</v>
      </c>
      <c r="BF129" s="3" t="s">
        <v>2400</v>
      </c>
      <c r="BG129" s="3" t="s">
        <v>371</v>
      </c>
      <c r="BH129" s="4">
        <v>43964.89806712963</v>
      </c>
      <c r="BI129" s="4">
        <v>43965.6641087963</v>
      </c>
      <c r="BJ129" s="3" t="s">
        <v>3</v>
      </c>
      <c r="BK129" s="3" t="s">
        <v>371</v>
      </c>
      <c r="BL129" s="3">
        <v>0</v>
      </c>
      <c r="BM129" s="3" t="s">
        <v>3</v>
      </c>
      <c r="BN129" s="3">
        <v>16936</v>
      </c>
      <c r="BO129" s="3" t="s">
        <v>2401</v>
      </c>
      <c r="BP129" s="18"/>
      <c r="BQ129" s="2"/>
    </row>
    <row r="130" spans="1:69" ht="80.099999999999994" customHeight="1" x14ac:dyDescent="0.25">
      <c r="A130" s="33" t="s">
        <v>69</v>
      </c>
      <c r="C130" s="33">
        <v>8192767</v>
      </c>
      <c r="D130" s="17">
        <v>102292</v>
      </c>
      <c r="E130" s="3" t="s">
        <v>2402</v>
      </c>
      <c r="F130" s="3"/>
      <c r="G130" s="3" t="s">
        <v>3</v>
      </c>
      <c r="H130" s="15" t="s">
        <v>2404</v>
      </c>
      <c r="I130" s="3" t="s">
        <v>2403</v>
      </c>
      <c r="J130" s="3" t="s">
        <v>5</v>
      </c>
      <c r="K130" s="3" t="s">
        <v>2405</v>
      </c>
      <c r="L130" s="3" t="s">
        <v>2406</v>
      </c>
      <c r="M130" s="3" t="s">
        <v>8</v>
      </c>
      <c r="N130" s="3">
        <v>70030</v>
      </c>
      <c r="O130" s="3" t="s">
        <v>40</v>
      </c>
      <c r="P130" s="3" t="s">
        <v>1217</v>
      </c>
      <c r="Q130" s="3" t="s">
        <v>2407</v>
      </c>
      <c r="R130" s="3" t="s">
        <v>2408</v>
      </c>
      <c r="S130" s="3" t="s">
        <v>102</v>
      </c>
      <c r="T130" s="3" t="s">
        <v>1864</v>
      </c>
      <c r="U130" s="3" t="s">
        <v>1864</v>
      </c>
      <c r="V130" s="3" t="s">
        <v>2409</v>
      </c>
      <c r="W130" s="3">
        <v>602506200</v>
      </c>
      <c r="X130" s="3"/>
      <c r="Y130" s="3">
        <v>209583083</v>
      </c>
      <c r="Z130" s="3">
        <v>300</v>
      </c>
      <c r="AA130" s="3" t="s">
        <v>15</v>
      </c>
      <c r="AB130" s="8">
        <v>9000</v>
      </c>
      <c r="AC130" s="8" t="s">
        <v>16</v>
      </c>
      <c r="AD130" s="8" t="s">
        <v>2410</v>
      </c>
      <c r="AE130" s="8">
        <v>12</v>
      </c>
      <c r="AF130" s="8" t="s">
        <v>2411</v>
      </c>
      <c r="AG130" s="8" t="s">
        <v>19</v>
      </c>
      <c r="AH130" s="10">
        <v>40000</v>
      </c>
      <c r="AI130" s="8">
        <v>31000</v>
      </c>
      <c r="AJ130" s="3" t="s">
        <v>2412</v>
      </c>
      <c r="AK130" s="3"/>
      <c r="AL130" s="3" t="s">
        <v>3</v>
      </c>
      <c r="AM130" s="3" t="s">
        <v>3</v>
      </c>
      <c r="AN130" s="3" t="s">
        <v>3</v>
      </c>
      <c r="AO130" s="3" t="s">
        <v>3</v>
      </c>
      <c r="AP130" s="3"/>
      <c r="AQ130" s="3"/>
      <c r="AR130" s="3"/>
      <c r="AS130" s="3" t="s">
        <v>2413</v>
      </c>
      <c r="AT130" s="3" t="s">
        <v>2414</v>
      </c>
      <c r="AU130" s="3" t="s">
        <v>3</v>
      </c>
      <c r="AV130" s="3" t="s">
        <v>2415</v>
      </c>
      <c r="AW130" s="3" t="s">
        <v>2405</v>
      </c>
      <c r="AX130" s="3" t="s">
        <v>2416</v>
      </c>
      <c r="AY130" s="3" t="s">
        <v>2408</v>
      </c>
      <c r="AZ130" s="3" t="s">
        <v>111</v>
      </c>
      <c r="BA130" s="3" t="s">
        <v>27</v>
      </c>
      <c r="BB130" s="3" t="s">
        <v>28</v>
      </c>
      <c r="BC130" s="3" t="s">
        <v>2417</v>
      </c>
      <c r="BD130" s="3" t="s">
        <v>3</v>
      </c>
      <c r="BE130" s="3" t="s">
        <v>2418</v>
      </c>
      <c r="BF130" s="3" t="s">
        <v>2419</v>
      </c>
      <c r="BG130" s="3" t="s">
        <v>371</v>
      </c>
      <c r="BH130" s="4">
        <v>43964.904942129629</v>
      </c>
      <c r="BI130" s="4">
        <v>43966.346944444442</v>
      </c>
      <c r="BJ130" s="3" t="s">
        <v>3</v>
      </c>
      <c r="BK130" s="3" t="s">
        <v>371</v>
      </c>
      <c r="BL130" s="3">
        <v>0</v>
      </c>
      <c r="BM130" s="3" t="s">
        <v>3</v>
      </c>
      <c r="BN130" s="3">
        <v>16948</v>
      </c>
      <c r="BO130" s="3" t="s">
        <v>2420</v>
      </c>
      <c r="BP130" s="18"/>
      <c r="BQ130" s="2"/>
    </row>
    <row r="131" spans="1:69" ht="80.099999999999994" customHeight="1" x14ac:dyDescent="0.25">
      <c r="A131" s="33" t="s">
        <v>69</v>
      </c>
      <c r="C131" s="33">
        <v>26102825</v>
      </c>
      <c r="D131" s="17">
        <v>102315</v>
      </c>
      <c r="E131" s="3" t="s">
        <v>2421</v>
      </c>
      <c r="F131" s="3"/>
      <c r="G131" s="3" t="s">
        <v>3</v>
      </c>
      <c r="H131" s="15" t="s">
        <v>2423</v>
      </c>
      <c r="I131" s="3" t="s">
        <v>2422</v>
      </c>
      <c r="J131" s="3" t="s">
        <v>5</v>
      </c>
      <c r="K131" s="3" t="s">
        <v>2424</v>
      </c>
      <c r="L131" s="3" t="s">
        <v>2425</v>
      </c>
      <c r="M131" s="3" t="s">
        <v>2426</v>
      </c>
      <c r="N131" s="3">
        <v>73932</v>
      </c>
      <c r="O131" s="3" t="s">
        <v>221</v>
      </c>
      <c r="P131" s="3" t="s">
        <v>222</v>
      </c>
      <c r="Q131" s="3" t="s">
        <v>222</v>
      </c>
      <c r="R131" s="3" t="s">
        <v>222</v>
      </c>
      <c r="S131" s="3" t="s">
        <v>222</v>
      </c>
      <c r="T131" s="3" t="s">
        <v>103</v>
      </c>
      <c r="U131" s="3" t="s">
        <v>103</v>
      </c>
      <c r="V131" s="3" t="s">
        <v>2427</v>
      </c>
      <c r="W131" s="3">
        <v>737789561</v>
      </c>
      <c r="X131" s="3"/>
      <c r="Y131" s="3">
        <v>183766649</v>
      </c>
      <c r="Z131" s="3">
        <v>300</v>
      </c>
      <c r="AA131" s="3" t="s">
        <v>46</v>
      </c>
      <c r="AB131" s="8"/>
      <c r="AC131" s="8" t="s">
        <v>16</v>
      </c>
      <c r="AD131" s="8" t="s">
        <v>2428</v>
      </c>
      <c r="AE131" s="8">
        <v>12</v>
      </c>
      <c r="AF131" s="8" t="s">
        <v>2429</v>
      </c>
      <c r="AG131" s="8" t="s">
        <v>19</v>
      </c>
      <c r="AH131" s="10">
        <v>40000</v>
      </c>
      <c r="AI131" s="8">
        <v>40000</v>
      </c>
      <c r="AJ131" s="3" t="s">
        <v>2430</v>
      </c>
      <c r="AK131" s="3"/>
      <c r="AL131" s="3" t="s">
        <v>3</v>
      </c>
      <c r="AM131" s="3" t="s">
        <v>3</v>
      </c>
      <c r="AN131" s="3" t="s">
        <v>3</v>
      </c>
      <c r="AO131" s="3" t="s">
        <v>3</v>
      </c>
      <c r="AP131" s="3"/>
      <c r="AQ131" s="3"/>
      <c r="AR131" s="3"/>
      <c r="AS131" s="3" t="s">
        <v>188</v>
      </c>
      <c r="AT131" s="3" t="s">
        <v>2431</v>
      </c>
      <c r="AU131" s="3" t="s">
        <v>3</v>
      </c>
      <c r="AV131" s="3" t="s">
        <v>2432</v>
      </c>
      <c r="AW131" s="3" t="s">
        <v>2424</v>
      </c>
      <c r="AX131" s="3" t="s">
        <v>2425</v>
      </c>
      <c r="AY131" s="3" t="s">
        <v>2426</v>
      </c>
      <c r="AZ131" s="3" t="s">
        <v>2433</v>
      </c>
      <c r="BA131" s="3" t="s">
        <v>27</v>
      </c>
      <c r="BB131" s="3" t="s">
        <v>28</v>
      </c>
      <c r="BC131" s="3" t="s">
        <v>2434</v>
      </c>
      <c r="BD131" s="3" t="s">
        <v>3</v>
      </c>
      <c r="BE131" s="3" t="s">
        <v>2435</v>
      </c>
      <c r="BF131" s="3" t="s">
        <v>2436</v>
      </c>
      <c r="BG131" s="3" t="s">
        <v>880</v>
      </c>
      <c r="BH131" s="4">
        <v>43964.94158564815</v>
      </c>
      <c r="BI131" s="4">
        <v>43965.576550925929</v>
      </c>
      <c r="BJ131" s="3" t="s">
        <v>3</v>
      </c>
      <c r="BK131" s="3" t="s">
        <v>880</v>
      </c>
      <c r="BL131" s="3">
        <v>0</v>
      </c>
      <c r="BM131" s="3" t="s">
        <v>3</v>
      </c>
      <c r="BN131" s="3">
        <v>16994</v>
      </c>
      <c r="BO131" s="3" t="s">
        <v>2437</v>
      </c>
      <c r="BP131" s="18"/>
      <c r="BQ131" s="2"/>
    </row>
    <row r="132" spans="1:69" ht="80.099999999999994" customHeight="1" x14ac:dyDescent="0.25">
      <c r="A132" s="33" t="s">
        <v>69</v>
      </c>
      <c r="C132" s="33">
        <v>26340173</v>
      </c>
      <c r="D132" s="17">
        <v>102328</v>
      </c>
      <c r="E132" s="3" t="s">
        <v>2438</v>
      </c>
      <c r="F132" s="3"/>
      <c r="G132" s="3" t="s">
        <v>3</v>
      </c>
      <c r="H132" s="15" t="s">
        <v>2440</v>
      </c>
      <c r="I132" s="3" t="s">
        <v>2439</v>
      </c>
      <c r="J132" s="3" t="s">
        <v>5</v>
      </c>
      <c r="K132" s="3" t="s">
        <v>2441</v>
      </c>
      <c r="L132" s="3" t="s">
        <v>2442</v>
      </c>
      <c r="M132" s="3" t="s">
        <v>8</v>
      </c>
      <c r="N132" s="3">
        <v>70030</v>
      </c>
      <c r="O132" s="3" t="s">
        <v>2443</v>
      </c>
      <c r="P132" s="3" t="s">
        <v>888</v>
      </c>
      <c r="Q132" s="3" t="s">
        <v>2444</v>
      </c>
      <c r="R132" s="3" t="s">
        <v>8</v>
      </c>
      <c r="S132" s="3" t="s">
        <v>102</v>
      </c>
      <c r="T132" s="3" t="s">
        <v>124</v>
      </c>
      <c r="U132" s="3" t="s">
        <v>124</v>
      </c>
      <c r="V132" s="3" t="s">
        <v>2445</v>
      </c>
      <c r="W132" s="3">
        <v>792548895</v>
      </c>
      <c r="X132" s="3"/>
      <c r="Y132" s="3">
        <v>4162202033</v>
      </c>
      <c r="Z132" s="3">
        <v>800</v>
      </c>
      <c r="AA132" s="3" t="s">
        <v>15</v>
      </c>
      <c r="AB132" s="8">
        <v>12500</v>
      </c>
      <c r="AC132" s="8" t="s">
        <v>47</v>
      </c>
      <c r="AD132" s="8" t="s">
        <v>2446</v>
      </c>
      <c r="AE132" s="8">
        <v>12</v>
      </c>
      <c r="AF132" s="8" t="s">
        <v>2447</v>
      </c>
      <c r="AG132" s="8" t="s">
        <v>19</v>
      </c>
      <c r="AH132" s="10">
        <v>40000</v>
      </c>
      <c r="AI132" s="8">
        <f>Tabulka4[[#This Row],[Žádaná výše pomoci]]-Tabulka4[[#This Row],[Výzva 20 tis.]]</f>
        <v>27500</v>
      </c>
      <c r="AJ132" s="3" t="s">
        <v>2448</v>
      </c>
      <c r="AK132" s="3"/>
      <c r="AL132" s="3" t="s">
        <v>3</v>
      </c>
      <c r="AM132" s="3" t="s">
        <v>3</v>
      </c>
      <c r="AN132" s="3" t="s">
        <v>3</v>
      </c>
      <c r="AO132" s="3" t="s">
        <v>3</v>
      </c>
      <c r="AP132" s="3"/>
      <c r="AQ132" s="3"/>
      <c r="AR132" s="3"/>
      <c r="AS132" s="3" t="s">
        <v>2449</v>
      </c>
      <c r="AT132" s="3" t="s">
        <v>2450</v>
      </c>
      <c r="AU132" s="3" t="s">
        <v>3</v>
      </c>
      <c r="AV132" s="3" t="s">
        <v>2451</v>
      </c>
      <c r="AW132" s="3" t="s">
        <v>2452</v>
      </c>
      <c r="AX132" s="3" t="s">
        <v>2442</v>
      </c>
      <c r="AY132" s="3" t="s">
        <v>839</v>
      </c>
      <c r="AZ132" s="3" t="s">
        <v>111</v>
      </c>
      <c r="BA132" s="3" t="s">
        <v>27</v>
      </c>
      <c r="BB132" s="3" t="s">
        <v>28</v>
      </c>
      <c r="BC132" s="3" t="s">
        <v>2453</v>
      </c>
      <c r="BD132" s="3" t="s">
        <v>3</v>
      </c>
      <c r="BE132" s="3" t="s">
        <v>2454</v>
      </c>
      <c r="BF132" s="3" t="s">
        <v>2455</v>
      </c>
      <c r="BG132" s="3" t="s">
        <v>880</v>
      </c>
      <c r="BH132" s="4">
        <v>43964.961516203701</v>
      </c>
      <c r="BI132" s="4">
        <v>43966.502766203703</v>
      </c>
      <c r="BJ132" s="3" t="s">
        <v>3</v>
      </c>
      <c r="BK132" s="3" t="s">
        <v>880</v>
      </c>
      <c r="BL132" s="3">
        <v>0</v>
      </c>
      <c r="BM132" s="3" t="s">
        <v>3</v>
      </c>
      <c r="BN132" s="3">
        <v>17020</v>
      </c>
      <c r="BO132" s="3" t="s">
        <v>2456</v>
      </c>
      <c r="BP132" s="18"/>
      <c r="BQ132" s="2"/>
    </row>
    <row r="133" spans="1:69" ht="80.099999999999994" customHeight="1" x14ac:dyDescent="0.25">
      <c r="A133" s="33" t="s">
        <v>69</v>
      </c>
      <c r="C133" s="33">
        <v>8427816</v>
      </c>
      <c r="D133" s="17">
        <v>102336</v>
      </c>
      <c r="E133" s="3" t="s">
        <v>2457</v>
      </c>
      <c r="F133" s="3"/>
      <c r="G133" s="3" t="s">
        <v>3</v>
      </c>
      <c r="H133" s="15" t="s">
        <v>2459</v>
      </c>
      <c r="I133" s="3" t="s">
        <v>2458</v>
      </c>
      <c r="J133" s="3" t="s">
        <v>5</v>
      </c>
      <c r="K133" s="3" t="s">
        <v>2460</v>
      </c>
      <c r="L133" s="3" t="s">
        <v>2461</v>
      </c>
      <c r="M133" s="3" t="s">
        <v>8</v>
      </c>
      <c r="N133" s="3">
        <v>70030</v>
      </c>
      <c r="O133" s="3" t="s">
        <v>2462</v>
      </c>
      <c r="P133" s="3" t="s">
        <v>592</v>
      </c>
      <c r="Q133" s="3" t="s">
        <v>2463</v>
      </c>
      <c r="R133" s="3" t="s">
        <v>8</v>
      </c>
      <c r="S133" s="3" t="s">
        <v>102</v>
      </c>
      <c r="T133" s="3" t="s">
        <v>124</v>
      </c>
      <c r="U133" s="3" t="s">
        <v>124</v>
      </c>
      <c r="V133" s="3" t="s">
        <v>2445</v>
      </c>
      <c r="W133" s="3">
        <v>773268161</v>
      </c>
      <c r="X133" s="3"/>
      <c r="Y133" s="3">
        <v>4414386319</v>
      </c>
      <c r="Z133" s="3">
        <v>800</v>
      </c>
      <c r="AA133" s="3" t="s">
        <v>15</v>
      </c>
      <c r="AB133" s="8">
        <v>20000</v>
      </c>
      <c r="AC133" s="8" t="s">
        <v>47</v>
      </c>
      <c r="AD133" s="8" t="s">
        <v>2464</v>
      </c>
      <c r="AE133" s="8">
        <v>12</v>
      </c>
      <c r="AF133" s="8" t="s">
        <v>2465</v>
      </c>
      <c r="AG133" s="8" t="s">
        <v>19</v>
      </c>
      <c r="AH133" s="10">
        <v>40000</v>
      </c>
      <c r="AI133" s="8">
        <f>Tabulka4[[#This Row],[Žádaná výše pomoci]]-Tabulka4[[#This Row],[Výzva 20 tis.]]</f>
        <v>20000</v>
      </c>
      <c r="AJ133" s="3" t="s">
        <v>2448</v>
      </c>
      <c r="AK133" s="3"/>
      <c r="AL133" s="3" t="s">
        <v>3</v>
      </c>
      <c r="AM133" s="3" t="s">
        <v>3</v>
      </c>
      <c r="AN133" s="3" t="s">
        <v>3</v>
      </c>
      <c r="AO133" s="3" t="s">
        <v>3</v>
      </c>
      <c r="AP133" s="3"/>
      <c r="AQ133" s="3"/>
      <c r="AR133" s="3"/>
      <c r="AS133" s="3" t="s">
        <v>2466</v>
      </c>
      <c r="AT133" s="3" t="s">
        <v>2467</v>
      </c>
      <c r="AU133" s="3" t="s">
        <v>3</v>
      </c>
      <c r="AV133" s="3" t="s">
        <v>2086</v>
      </c>
      <c r="AW133" s="3" t="s">
        <v>2468</v>
      </c>
      <c r="AX133" s="3" t="s">
        <v>2461</v>
      </c>
      <c r="AY133" s="3" t="s">
        <v>839</v>
      </c>
      <c r="AZ133" s="3" t="s">
        <v>111</v>
      </c>
      <c r="BA133" s="3" t="s">
        <v>27</v>
      </c>
      <c r="BB133" s="3" t="s">
        <v>28</v>
      </c>
      <c r="BC133" s="3" t="s">
        <v>2469</v>
      </c>
      <c r="BD133" s="3" t="s">
        <v>3</v>
      </c>
      <c r="BE133" s="3" t="s">
        <v>2470</v>
      </c>
      <c r="BF133" s="3" t="s">
        <v>2471</v>
      </c>
      <c r="BG133" s="3" t="s">
        <v>880</v>
      </c>
      <c r="BH133" s="4">
        <v>43964.979525462964</v>
      </c>
      <c r="BI133" s="4">
        <v>43966.503298611111</v>
      </c>
      <c r="BJ133" s="3" t="s">
        <v>3</v>
      </c>
      <c r="BK133" s="3" t="s">
        <v>880</v>
      </c>
      <c r="BL133" s="3">
        <v>0</v>
      </c>
      <c r="BM133" s="3" t="s">
        <v>3</v>
      </c>
      <c r="BN133" s="3">
        <v>17036</v>
      </c>
      <c r="BO133" s="3" t="s">
        <v>2472</v>
      </c>
      <c r="BP133" s="18"/>
      <c r="BQ133" s="2"/>
    </row>
    <row r="134" spans="1:69" ht="80.099999999999994" customHeight="1" x14ac:dyDescent="0.25">
      <c r="A134" s="33" t="s">
        <v>69</v>
      </c>
      <c r="C134" s="33">
        <v>17427713</v>
      </c>
      <c r="D134" s="17">
        <v>102339</v>
      </c>
      <c r="E134" s="3" t="s">
        <v>2473</v>
      </c>
      <c r="F134" s="3"/>
      <c r="G134" s="3" t="s">
        <v>3</v>
      </c>
      <c r="H134" s="15" t="s">
        <v>2475</v>
      </c>
      <c r="I134" s="3" t="s">
        <v>2474</v>
      </c>
      <c r="J134" s="3" t="s">
        <v>1122</v>
      </c>
      <c r="K134" s="3" t="s">
        <v>1807</v>
      </c>
      <c r="L134" s="3" t="s">
        <v>2476</v>
      </c>
      <c r="M134" s="3" t="s">
        <v>8</v>
      </c>
      <c r="N134" s="3">
        <v>70030</v>
      </c>
      <c r="O134" s="3" t="s">
        <v>2477</v>
      </c>
      <c r="P134" s="3" t="s">
        <v>888</v>
      </c>
      <c r="Q134" s="3" t="s">
        <v>2444</v>
      </c>
      <c r="R134" s="3" t="s">
        <v>8</v>
      </c>
      <c r="S134" s="3" t="s">
        <v>102</v>
      </c>
      <c r="T134" s="3" t="s">
        <v>124</v>
      </c>
      <c r="U134" s="3" t="s">
        <v>124</v>
      </c>
      <c r="V134" s="3" t="s">
        <v>2445</v>
      </c>
      <c r="W134" s="3">
        <v>724682341</v>
      </c>
      <c r="X134" s="3"/>
      <c r="Y134" s="3">
        <v>1707372013</v>
      </c>
      <c r="Z134" s="3">
        <v>3030</v>
      </c>
      <c r="AA134" s="3" t="s">
        <v>15</v>
      </c>
      <c r="AB134" s="8">
        <v>16000</v>
      </c>
      <c r="AC134" s="8" t="s">
        <v>47</v>
      </c>
      <c r="AD134" s="8" t="s">
        <v>2478</v>
      </c>
      <c r="AE134" s="8">
        <v>12</v>
      </c>
      <c r="AF134" s="8" t="s">
        <v>2479</v>
      </c>
      <c r="AG134" s="8" t="s">
        <v>19</v>
      </c>
      <c r="AH134" s="10">
        <v>40000</v>
      </c>
      <c r="AI134" s="8">
        <f>Tabulka4[[#This Row],[Žádaná výše pomoci]]-Tabulka4[[#This Row],[Výzva 20 tis.]]</f>
        <v>24000</v>
      </c>
      <c r="AJ134" s="3" t="s">
        <v>2448</v>
      </c>
      <c r="AK134" s="3"/>
      <c r="AL134" s="3" t="s">
        <v>3</v>
      </c>
      <c r="AM134" s="3" t="s">
        <v>3</v>
      </c>
      <c r="AN134" s="3" t="s">
        <v>3</v>
      </c>
      <c r="AO134" s="3" t="s">
        <v>3</v>
      </c>
      <c r="AP134" s="3"/>
      <c r="AQ134" s="3"/>
      <c r="AR134" s="3"/>
      <c r="AS134" s="3" t="s">
        <v>2480</v>
      </c>
      <c r="AT134" s="3" t="s">
        <v>2481</v>
      </c>
      <c r="AU134" s="3" t="s">
        <v>3</v>
      </c>
      <c r="AV134" s="3" t="s">
        <v>2482</v>
      </c>
      <c r="AW134" s="3" t="s">
        <v>2483</v>
      </c>
      <c r="AX134" s="3" t="s">
        <v>2484</v>
      </c>
      <c r="AY134" s="3" t="s">
        <v>839</v>
      </c>
      <c r="AZ134" s="3" t="s">
        <v>111</v>
      </c>
      <c r="BA134" s="3" t="s">
        <v>27</v>
      </c>
      <c r="BB134" s="3" t="s">
        <v>28</v>
      </c>
      <c r="BC134" s="3" t="s">
        <v>2485</v>
      </c>
      <c r="BD134" s="3" t="s">
        <v>3</v>
      </c>
      <c r="BE134" s="3" t="s">
        <v>2486</v>
      </c>
      <c r="BF134" s="3" t="s">
        <v>2487</v>
      </c>
      <c r="BG134" s="3" t="s">
        <v>880</v>
      </c>
      <c r="BH134" s="4">
        <v>43964.990624999999</v>
      </c>
      <c r="BI134" s="4">
        <v>43966.503680555557</v>
      </c>
      <c r="BJ134" s="3" t="s">
        <v>3</v>
      </c>
      <c r="BK134" s="3" t="s">
        <v>880</v>
      </c>
      <c r="BL134" s="3">
        <v>0</v>
      </c>
      <c r="BM134" s="3" t="s">
        <v>3</v>
      </c>
      <c r="BN134" s="3">
        <v>17042</v>
      </c>
      <c r="BO134" s="3" t="s">
        <v>2488</v>
      </c>
      <c r="BP134" s="18"/>
      <c r="BQ134" s="2"/>
    </row>
    <row r="135" spans="1:69" ht="80.099999999999994" customHeight="1" x14ac:dyDescent="0.25">
      <c r="A135" s="33" t="s">
        <v>69</v>
      </c>
      <c r="B135" s="33" t="s">
        <v>3</v>
      </c>
      <c r="C135" s="33">
        <v>7832973</v>
      </c>
      <c r="D135" s="17">
        <v>102363</v>
      </c>
      <c r="E135" s="3" t="s">
        <v>2489</v>
      </c>
      <c r="F135" s="3"/>
      <c r="G135" s="3" t="s">
        <v>3</v>
      </c>
      <c r="H135" s="15" t="s">
        <v>2491</v>
      </c>
      <c r="I135" s="3" t="s">
        <v>2490</v>
      </c>
      <c r="J135" s="3" t="s">
        <v>5</v>
      </c>
      <c r="K135" s="3" t="s">
        <v>2492</v>
      </c>
      <c r="L135" s="3" t="s">
        <v>2493</v>
      </c>
      <c r="M135" s="3" t="s">
        <v>8</v>
      </c>
      <c r="N135" s="3">
        <v>70030</v>
      </c>
      <c r="O135" s="3" t="s">
        <v>2494</v>
      </c>
      <c r="P135" s="3" t="s">
        <v>2492</v>
      </c>
      <c r="Q135" s="3" t="s">
        <v>2493</v>
      </c>
      <c r="R135" s="3" t="s">
        <v>8</v>
      </c>
      <c r="S135" s="3" t="s">
        <v>102</v>
      </c>
      <c r="T135" s="3" t="s">
        <v>103</v>
      </c>
      <c r="U135" s="3" t="s">
        <v>103</v>
      </c>
      <c r="V135" s="3" t="s">
        <v>2495</v>
      </c>
      <c r="W135" s="3">
        <v>731947947</v>
      </c>
      <c r="X135" s="3"/>
      <c r="Y135" s="3">
        <v>1967210555</v>
      </c>
      <c r="Z135" s="3">
        <v>5500</v>
      </c>
      <c r="AA135" s="3" t="s">
        <v>15</v>
      </c>
      <c r="AB135" s="8">
        <v>16000</v>
      </c>
      <c r="AC135" s="8" t="s">
        <v>16</v>
      </c>
      <c r="AD135" s="8" t="s">
        <v>2496</v>
      </c>
      <c r="AE135" s="8">
        <v>2</v>
      </c>
      <c r="AF135" s="8" t="s">
        <v>202</v>
      </c>
      <c r="AG135" s="8" t="s">
        <v>19</v>
      </c>
      <c r="AH135" s="10">
        <v>40000</v>
      </c>
      <c r="AI135" s="8">
        <f>Tabulka4[[#This Row],[Žádaná výše pomoci]]-Tabulka4[[#This Row],[Výzva 20 tis.]]</f>
        <v>24000</v>
      </c>
      <c r="AJ135" s="3" t="s">
        <v>2497</v>
      </c>
      <c r="AK135" s="3"/>
      <c r="AL135" s="3" t="s">
        <v>3</v>
      </c>
      <c r="AM135" s="3" t="s">
        <v>3</v>
      </c>
      <c r="AN135" s="3" t="s">
        <v>3</v>
      </c>
      <c r="AO135" s="3" t="s">
        <v>3</v>
      </c>
      <c r="AP135" s="3"/>
      <c r="AQ135" s="3"/>
      <c r="AR135" s="3"/>
      <c r="AS135" s="3" t="s">
        <v>2498</v>
      </c>
      <c r="AT135" s="3" t="s">
        <v>2499</v>
      </c>
      <c r="AU135" s="3" t="s">
        <v>3</v>
      </c>
      <c r="AV135" s="3" t="s">
        <v>2500</v>
      </c>
      <c r="AW135" s="3" t="s">
        <v>2492</v>
      </c>
      <c r="AX135" s="3" t="s">
        <v>2493</v>
      </c>
      <c r="AY135" s="3" t="s">
        <v>8</v>
      </c>
      <c r="AZ135" s="3" t="s">
        <v>111</v>
      </c>
      <c r="BA135" s="3" t="s">
        <v>27</v>
      </c>
      <c r="BB135" s="3" t="s">
        <v>28</v>
      </c>
      <c r="BC135" s="3" t="s">
        <v>211</v>
      </c>
      <c r="BD135" s="3" t="s">
        <v>3</v>
      </c>
      <c r="BE135" s="3" t="s">
        <v>2501</v>
      </c>
      <c r="BF135" s="3" t="s">
        <v>2502</v>
      </c>
      <c r="BG135" s="3" t="s">
        <v>214</v>
      </c>
      <c r="BH135" s="4">
        <v>43965.800173611111</v>
      </c>
      <c r="BI135" s="4">
        <v>43966.6640625</v>
      </c>
      <c r="BJ135" s="3" t="s">
        <v>3</v>
      </c>
      <c r="BK135" s="3" t="s">
        <v>214</v>
      </c>
      <c r="BL135" s="3">
        <v>0</v>
      </c>
      <c r="BM135" s="3" t="s">
        <v>3</v>
      </c>
      <c r="BN135" s="3">
        <v>17091</v>
      </c>
      <c r="BO135" s="3" t="s">
        <v>2503</v>
      </c>
      <c r="BP135" s="18"/>
      <c r="BQ135" s="2"/>
    </row>
    <row r="136" spans="1:69" ht="80.099999999999994" customHeight="1" x14ac:dyDescent="0.25">
      <c r="A136" s="33" t="s">
        <v>69</v>
      </c>
      <c r="B136" s="33" t="s">
        <v>3</v>
      </c>
      <c r="C136" s="33">
        <v>91275592</v>
      </c>
      <c r="D136" s="17">
        <v>102388</v>
      </c>
      <c r="E136" s="3" t="s">
        <v>2504</v>
      </c>
      <c r="F136" s="3"/>
      <c r="G136" s="3" t="s">
        <v>3</v>
      </c>
      <c r="H136" s="15" t="s">
        <v>2506</v>
      </c>
      <c r="I136" s="3" t="s">
        <v>2505</v>
      </c>
      <c r="J136" s="3" t="s">
        <v>5</v>
      </c>
      <c r="K136" s="3" t="s">
        <v>2507</v>
      </c>
      <c r="L136" s="3" t="s">
        <v>2508</v>
      </c>
      <c r="M136" s="3" t="s">
        <v>8</v>
      </c>
      <c r="N136" s="3">
        <v>72000</v>
      </c>
      <c r="O136" s="3" t="s">
        <v>2509</v>
      </c>
      <c r="P136" s="3" t="s">
        <v>2507</v>
      </c>
      <c r="Q136" s="3" t="s">
        <v>2508</v>
      </c>
      <c r="R136" s="3" t="s">
        <v>8</v>
      </c>
      <c r="S136" s="3" t="s">
        <v>2510</v>
      </c>
      <c r="T136" s="3" t="s">
        <v>103</v>
      </c>
      <c r="U136" s="3" t="s">
        <v>103</v>
      </c>
      <c r="V136" s="3" t="s">
        <v>2511</v>
      </c>
      <c r="W136" s="3">
        <v>602781155</v>
      </c>
      <c r="X136" s="3">
        <v>35</v>
      </c>
      <c r="Y136" s="3">
        <v>7422220257</v>
      </c>
      <c r="Z136" s="3">
        <v>100</v>
      </c>
      <c r="AA136" s="3" t="s">
        <v>15</v>
      </c>
      <c r="AB136" s="8">
        <v>18200</v>
      </c>
      <c r="AC136" s="8" t="s">
        <v>16</v>
      </c>
      <c r="AD136" s="8" t="s">
        <v>2512</v>
      </c>
      <c r="AE136" s="8">
        <v>12</v>
      </c>
      <c r="AF136" s="8" t="s">
        <v>2513</v>
      </c>
      <c r="AG136" s="8" t="s">
        <v>19</v>
      </c>
      <c r="AH136" s="10">
        <v>40000</v>
      </c>
      <c r="AI136" s="8">
        <v>21800</v>
      </c>
      <c r="AJ136" s="3" t="s">
        <v>2514</v>
      </c>
      <c r="AK136" s="3"/>
      <c r="AL136" s="3" t="s">
        <v>3</v>
      </c>
      <c r="AM136" s="3" t="s">
        <v>3</v>
      </c>
      <c r="AN136" s="3" t="s">
        <v>3</v>
      </c>
      <c r="AO136" s="3" t="s">
        <v>3</v>
      </c>
      <c r="AP136" s="3"/>
      <c r="AQ136" s="3"/>
      <c r="AR136" s="3"/>
      <c r="AS136" s="3" t="s">
        <v>188</v>
      </c>
      <c r="AT136" s="3" t="s">
        <v>2515</v>
      </c>
      <c r="AU136" s="3" t="s">
        <v>3</v>
      </c>
      <c r="AV136" s="3" t="s">
        <v>2516</v>
      </c>
      <c r="AW136" s="3" t="s">
        <v>2507</v>
      </c>
      <c r="AX136" s="3" t="s">
        <v>2508</v>
      </c>
      <c r="AY136" s="3" t="s">
        <v>8</v>
      </c>
      <c r="AZ136" s="3" t="s">
        <v>2517</v>
      </c>
      <c r="BA136" s="3" t="s">
        <v>27</v>
      </c>
      <c r="BB136" s="3" t="s">
        <v>28</v>
      </c>
      <c r="BC136" s="3" t="s">
        <v>2518</v>
      </c>
      <c r="BD136" s="3" t="s">
        <v>3</v>
      </c>
      <c r="BE136" s="3" t="s">
        <v>2519</v>
      </c>
      <c r="BF136" s="3" t="s">
        <v>2520</v>
      </c>
      <c r="BG136" s="3" t="s">
        <v>880</v>
      </c>
      <c r="BH136" s="4">
        <v>43966.563321759262</v>
      </c>
      <c r="BI136" s="4">
        <v>43970.600787037038</v>
      </c>
      <c r="BJ136" s="3" t="s">
        <v>3</v>
      </c>
      <c r="BK136" s="3" t="s">
        <v>880</v>
      </c>
      <c r="BL136" s="3">
        <v>0</v>
      </c>
      <c r="BM136" s="3" t="s">
        <v>3</v>
      </c>
      <c r="BN136" s="3">
        <v>17141</v>
      </c>
      <c r="BO136" s="3" t="s">
        <v>2521</v>
      </c>
      <c r="BP136" s="18"/>
      <c r="BQ136" s="2"/>
    </row>
    <row r="137" spans="1:69" ht="80.099999999999994" customHeight="1" x14ac:dyDescent="0.25">
      <c r="A137" s="33" t="s">
        <v>69</v>
      </c>
      <c r="B137" s="33" t="s">
        <v>3</v>
      </c>
      <c r="C137" s="33">
        <v>3845831</v>
      </c>
      <c r="D137" s="17">
        <v>102389</v>
      </c>
      <c r="E137" s="3" t="s">
        <v>2522</v>
      </c>
      <c r="F137" s="3"/>
      <c r="G137" s="3" t="s">
        <v>3</v>
      </c>
      <c r="H137" s="15" t="s">
        <v>2524</v>
      </c>
      <c r="I137" s="3" t="s">
        <v>2523</v>
      </c>
      <c r="J137" s="3" t="s">
        <v>5</v>
      </c>
      <c r="K137" s="3" t="s">
        <v>2525</v>
      </c>
      <c r="L137" s="3" t="s">
        <v>2526</v>
      </c>
      <c r="M137" s="3" t="s">
        <v>2527</v>
      </c>
      <c r="N137" s="3">
        <v>73934</v>
      </c>
      <c r="O137" s="3" t="s">
        <v>2528</v>
      </c>
      <c r="P137" s="3" t="s">
        <v>659</v>
      </c>
      <c r="Q137" s="3" t="s">
        <v>2529</v>
      </c>
      <c r="R137" s="3" t="s">
        <v>8</v>
      </c>
      <c r="S137" s="3" t="s">
        <v>43</v>
      </c>
      <c r="T137" s="3" t="s">
        <v>44</v>
      </c>
      <c r="U137" s="3" t="s">
        <v>44</v>
      </c>
      <c r="V137" s="3" t="s">
        <v>2530</v>
      </c>
      <c r="W137" s="3">
        <v>603819183</v>
      </c>
      <c r="X137" s="3">
        <v>19</v>
      </c>
      <c r="Y137" s="3">
        <v>7873990287</v>
      </c>
      <c r="Z137" s="3">
        <v>100</v>
      </c>
      <c r="AA137" s="3" t="s">
        <v>46</v>
      </c>
      <c r="AB137" s="8"/>
      <c r="AC137" s="8" t="s">
        <v>47</v>
      </c>
      <c r="AD137" s="8" t="s">
        <v>2531</v>
      </c>
      <c r="AE137" s="8">
        <v>12</v>
      </c>
      <c r="AF137" s="8" t="s">
        <v>2532</v>
      </c>
      <c r="AG137" s="8" t="s">
        <v>19</v>
      </c>
      <c r="AH137" s="10">
        <v>40000</v>
      </c>
      <c r="AI137" s="8">
        <v>40000</v>
      </c>
      <c r="AJ137" s="3" t="s">
        <v>2533</v>
      </c>
      <c r="AK137" s="3"/>
      <c r="AL137" s="3" t="s">
        <v>3</v>
      </c>
      <c r="AM137" s="3" t="s">
        <v>3</v>
      </c>
      <c r="AN137" s="3" t="s">
        <v>3</v>
      </c>
      <c r="AO137" s="3" t="s">
        <v>3</v>
      </c>
      <c r="AP137" s="3"/>
      <c r="AQ137" s="3"/>
      <c r="AR137" s="3"/>
      <c r="AS137" s="3" t="s">
        <v>2534</v>
      </c>
      <c r="AT137" s="3" t="s">
        <v>2535</v>
      </c>
      <c r="AU137" s="3" t="s">
        <v>2536</v>
      </c>
      <c r="AV137" s="3" t="s">
        <v>2537</v>
      </c>
      <c r="AW137" s="3" t="s">
        <v>2538</v>
      </c>
      <c r="AX137" s="3" t="s">
        <v>2539</v>
      </c>
      <c r="AY137" s="3" t="s">
        <v>2540</v>
      </c>
      <c r="AZ137" s="3" t="s">
        <v>2541</v>
      </c>
      <c r="BA137" s="3" t="s">
        <v>2542</v>
      </c>
      <c r="BB137" s="3" t="s">
        <v>2543</v>
      </c>
      <c r="BC137" s="3" t="s">
        <v>2544</v>
      </c>
      <c r="BD137" s="3" t="s">
        <v>3</v>
      </c>
      <c r="BE137" s="3" t="s">
        <v>2545</v>
      </c>
      <c r="BF137" s="3" t="s">
        <v>2546</v>
      </c>
      <c r="BG137" s="3" t="s">
        <v>1453</v>
      </c>
      <c r="BH137" s="4">
        <v>43966.57335648148</v>
      </c>
      <c r="BI137" s="4">
        <v>43969.351238425923</v>
      </c>
      <c r="BJ137" s="3" t="s">
        <v>3</v>
      </c>
      <c r="BK137" s="3" t="s">
        <v>1453</v>
      </c>
      <c r="BL137" s="3">
        <v>0</v>
      </c>
      <c r="BM137" s="3" t="s">
        <v>3</v>
      </c>
      <c r="BN137" s="3">
        <v>17145</v>
      </c>
      <c r="BO137" s="3" t="s">
        <v>2547</v>
      </c>
      <c r="BP137" s="18"/>
      <c r="BQ137" s="2"/>
    </row>
    <row r="138" spans="1:69" ht="80.099999999999994" customHeight="1" x14ac:dyDescent="0.25">
      <c r="A138" s="33" t="s">
        <v>69</v>
      </c>
      <c r="B138" s="33" t="s">
        <v>3</v>
      </c>
      <c r="C138" s="33">
        <v>9573402</v>
      </c>
      <c r="D138" s="17">
        <v>102392</v>
      </c>
      <c r="E138" s="3" t="s">
        <v>2548</v>
      </c>
      <c r="F138" s="3"/>
      <c r="G138" s="3" t="s">
        <v>3</v>
      </c>
      <c r="H138" s="15" t="s">
        <v>2550</v>
      </c>
      <c r="I138" s="3" t="s">
        <v>2549</v>
      </c>
      <c r="J138" s="3" t="s">
        <v>5</v>
      </c>
      <c r="K138" s="3" t="s">
        <v>2551</v>
      </c>
      <c r="L138" s="3" t="s">
        <v>2552</v>
      </c>
      <c r="M138" s="3" t="s">
        <v>8</v>
      </c>
      <c r="N138" s="3">
        <v>71200</v>
      </c>
      <c r="O138" s="3" t="s">
        <v>2553</v>
      </c>
      <c r="P138" s="3" t="s">
        <v>2554</v>
      </c>
      <c r="Q138" s="3" t="s">
        <v>2555</v>
      </c>
      <c r="R138" s="3" t="s">
        <v>8</v>
      </c>
      <c r="S138" s="3" t="s">
        <v>653</v>
      </c>
      <c r="T138" s="3" t="s">
        <v>2556</v>
      </c>
      <c r="U138" s="3" t="s">
        <v>2556</v>
      </c>
      <c r="V138" s="3" t="s">
        <v>2557</v>
      </c>
      <c r="W138" s="3">
        <v>774253094</v>
      </c>
      <c r="X138" s="3">
        <v>670100</v>
      </c>
      <c r="Y138" s="3">
        <v>2206908515</v>
      </c>
      <c r="Z138" s="3">
        <v>6210</v>
      </c>
      <c r="AA138" s="3" t="s">
        <v>15</v>
      </c>
      <c r="AB138" s="8">
        <v>17700</v>
      </c>
      <c r="AC138" s="8" t="s">
        <v>47</v>
      </c>
      <c r="AD138" s="8" t="s">
        <v>2214</v>
      </c>
      <c r="AE138" s="8">
        <v>12</v>
      </c>
      <c r="AF138" s="8" t="s">
        <v>2215</v>
      </c>
      <c r="AG138" s="8" t="s">
        <v>19</v>
      </c>
      <c r="AH138" s="10">
        <v>40000</v>
      </c>
      <c r="AI138" s="8">
        <v>22300</v>
      </c>
      <c r="AJ138" s="3" t="s">
        <v>2558</v>
      </c>
      <c r="AK138" s="3"/>
      <c r="AL138" s="3" t="s">
        <v>3</v>
      </c>
      <c r="AM138" s="3" t="s">
        <v>3</v>
      </c>
      <c r="AN138" s="3" t="s">
        <v>3</v>
      </c>
      <c r="AO138" s="3" t="s">
        <v>3</v>
      </c>
      <c r="AP138" s="3"/>
      <c r="AQ138" s="3"/>
      <c r="AR138" s="3"/>
      <c r="AS138" s="3" t="s">
        <v>2559</v>
      </c>
      <c r="AT138" s="3" t="s">
        <v>2560</v>
      </c>
      <c r="AU138" s="3" t="s">
        <v>3</v>
      </c>
      <c r="AV138" s="3" t="s">
        <v>2561</v>
      </c>
      <c r="AW138" s="3" t="s">
        <v>2551</v>
      </c>
      <c r="AX138" s="3" t="s">
        <v>2552</v>
      </c>
      <c r="AY138" s="3" t="s">
        <v>8</v>
      </c>
      <c r="AZ138" s="3" t="s">
        <v>2200</v>
      </c>
      <c r="BA138" s="3" t="s">
        <v>27</v>
      </c>
      <c r="BB138" s="3" t="s">
        <v>28</v>
      </c>
      <c r="BC138" s="3" t="s">
        <v>2562</v>
      </c>
      <c r="BD138" s="3" t="s">
        <v>3</v>
      </c>
      <c r="BE138" s="3" t="s">
        <v>2563</v>
      </c>
      <c r="BF138" s="3" t="s">
        <v>2564</v>
      </c>
      <c r="BG138" s="3" t="s">
        <v>94</v>
      </c>
      <c r="BH138" s="4">
        <v>43966.670659722222</v>
      </c>
      <c r="BI138" s="4">
        <v>43969.450127314813</v>
      </c>
      <c r="BJ138" s="3" t="s">
        <v>3</v>
      </c>
      <c r="BK138" s="3" t="s">
        <v>94</v>
      </c>
      <c r="BL138" s="3">
        <v>0</v>
      </c>
      <c r="BM138" s="3" t="s">
        <v>3</v>
      </c>
      <c r="BN138" s="3">
        <v>17151</v>
      </c>
      <c r="BO138" s="3" t="s">
        <v>2565</v>
      </c>
      <c r="BP138" s="18"/>
      <c r="BQ138" s="2"/>
    </row>
    <row r="139" spans="1:69" ht="80.099999999999994" customHeight="1" x14ac:dyDescent="0.25">
      <c r="A139" s="33" t="s">
        <v>69</v>
      </c>
      <c r="B139" s="33" t="s">
        <v>3</v>
      </c>
      <c r="C139" s="33">
        <v>53496232</v>
      </c>
      <c r="D139" s="17">
        <v>102393</v>
      </c>
      <c r="E139" s="3" t="s">
        <v>2566</v>
      </c>
      <c r="F139" s="3"/>
      <c r="G139" s="3" t="s">
        <v>3</v>
      </c>
      <c r="H139" s="15" t="s">
        <v>2568</v>
      </c>
      <c r="I139" s="3" t="s">
        <v>2567</v>
      </c>
      <c r="J139" s="3" t="s">
        <v>5</v>
      </c>
      <c r="K139" s="3" t="s">
        <v>197</v>
      </c>
      <c r="L139" s="3" t="s">
        <v>2569</v>
      </c>
      <c r="M139" s="3" t="s">
        <v>8</v>
      </c>
      <c r="N139" s="3">
        <v>70200</v>
      </c>
      <c r="O139" s="3" t="s">
        <v>2570</v>
      </c>
      <c r="P139" s="3" t="s">
        <v>2571</v>
      </c>
      <c r="Q139" s="3" t="s">
        <v>2572</v>
      </c>
      <c r="R139" s="3" t="s">
        <v>8</v>
      </c>
      <c r="S139" s="3" t="s">
        <v>653</v>
      </c>
      <c r="T139" s="3" t="s">
        <v>44</v>
      </c>
      <c r="U139" s="3" t="s">
        <v>44</v>
      </c>
      <c r="V139" s="3" t="s">
        <v>2573</v>
      </c>
      <c r="W139" s="3">
        <v>725656228</v>
      </c>
      <c r="X139" s="3"/>
      <c r="Y139" s="3">
        <v>4541182001</v>
      </c>
      <c r="Z139" s="3">
        <v>5500</v>
      </c>
      <c r="AA139" s="3" t="s">
        <v>15</v>
      </c>
      <c r="AB139" s="8">
        <v>20000</v>
      </c>
      <c r="AC139" s="8" t="s">
        <v>47</v>
      </c>
      <c r="AD139" s="8" t="s">
        <v>2574</v>
      </c>
      <c r="AE139" s="8">
        <v>12</v>
      </c>
      <c r="AF139" s="8" t="s">
        <v>2575</v>
      </c>
      <c r="AG139" s="8" t="s">
        <v>19</v>
      </c>
      <c r="AH139" s="10">
        <v>40000</v>
      </c>
      <c r="AI139" s="8">
        <v>20000</v>
      </c>
      <c r="AJ139" s="3" t="s">
        <v>2576</v>
      </c>
      <c r="AK139" s="3"/>
      <c r="AL139" s="3" t="s">
        <v>3</v>
      </c>
      <c r="AM139" s="3" t="s">
        <v>3</v>
      </c>
      <c r="AN139" s="3" t="s">
        <v>3</v>
      </c>
      <c r="AO139" s="3" t="s">
        <v>3</v>
      </c>
      <c r="AP139" s="3"/>
      <c r="AQ139" s="3"/>
      <c r="AR139" s="3"/>
      <c r="AS139" s="3" t="s">
        <v>2577</v>
      </c>
      <c r="AT139" s="3" t="s">
        <v>2578</v>
      </c>
      <c r="AU139" s="3" t="s">
        <v>3</v>
      </c>
      <c r="AV139" s="3" t="s">
        <v>2579</v>
      </c>
      <c r="AW139" s="3" t="s">
        <v>2113</v>
      </c>
      <c r="AX139" s="3" t="s">
        <v>2569</v>
      </c>
      <c r="AY139" s="3" t="s">
        <v>2580</v>
      </c>
      <c r="AZ139" s="3" t="s">
        <v>62</v>
      </c>
      <c r="BA139" s="3" t="s">
        <v>27</v>
      </c>
      <c r="BB139" s="3" t="s">
        <v>28</v>
      </c>
      <c r="BC139" s="3" t="s">
        <v>2581</v>
      </c>
      <c r="BD139" s="3" t="s">
        <v>3</v>
      </c>
      <c r="BE139" s="3" t="s">
        <v>2582</v>
      </c>
      <c r="BF139" s="3" t="s">
        <v>2583</v>
      </c>
      <c r="BG139" s="3" t="s">
        <v>880</v>
      </c>
      <c r="BH139" s="4">
        <v>43966.799317129633</v>
      </c>
      <c r="BI139" s="4">
        <v>43969.532962962963</v>
      </c>
      <c r="BJ139" s="3" t="s">
        <v>3</v>
      </c>
      <c r="BK139" s="3" t="s">
        <v>880</v>
      </c>
      <c r="BL139" s="3">
        <v>0</v>
      </c>
      <c r="BM139" s="3" t="s">
        <v>3</v>
      </c>
      <c r="BN139" s="3">
        <v>17153</v>
      </c>
      <c r="BO139" s="3" t="s">
        <v>2584</v>
      </c>
      <c r="BP139" s="18"/>
      <c r="BQ139" s="2"/>
    </row>
    <row r="140" spans="1:69" ht="80.099999999999994" customHeight="1" x14ac:dyDescent="0.25">
      <c r="A140" s="33" t="s">
        <v>69</v>
      </c>
      <c r="B140" s="33" t="s">
        <v>3</v>
      </c>
      <c r="C140" s="33">
        <v>59767875</v>
      </c>
      <c r="D140" s="17">
        <v>102394</v>
      </c>
      <c r="E140" s="3" t="s">
        <v>2585</v>
      </c>
      <c r="F140" s="3"/>
      <c r="G140" s="3" t="s">
        <v>3</v>
      </c>
      <c r="H140" s="15" t="s">
        <v>2587</v>
      </c>
      <c r="I140" s="3" t="s">
        <v>2586</v>
      </c>
      <c r="J140" s="3" t="s">
        <v>37</v>
      </c>
      <c r="K140" s="3" t="s">
        <v>240</v>
      </c>
      <c r="L140" s="3" t="s">
        <v>2588</v>
      </c>
      <c r="M140" s="3" t="s">
        <v>8</v>
      </c>
      <c r="N140" s="3">
        <v>70200</v>
      </c>
      <c r="O140" s="3" t="s">
        <v>2589</v>
      </c>
      <c r="P140" s="3" t="s">
        <v>240</v>
      </c>
      <c r="Q140" s="3" t="s">
        <v>2588</v>
      </c>
      <c r="R140" s="3" t="s">
        <v>8</v>
      </c>
      <c r="S140" s="3" t="s">
        <v>12</v>
      </c>
      <c r="T140" s="3" t="s">
        <v>44</v>
      </c>
      <c r="U140" s="3" t="s">
        <v>44</v>
      </c>
      <c r="V140" s="3" t="s">
        <v>2590</v>
      </c>
      <c r="W140" s="3">
        <v>723943355</v>
      </c>
      <c r="X140" s="3"/>
      <c r="Y140" s="3">
        <v>2700953987</v>
      </c>
      <c r="Z140" s="3">
        <v>2010</v>
      </c>
      <c r="AA140" s="3" t="s">
        <v>46</v>
      </c>
      <c r="AB140" s="8"/>
      <c r="AC140" s="8" t="s">
        <v>16</v>
      </c>
      <c r="AD140" s="8" t="s">
        <v>2591</v>
      </c>
      <c r="AE140" s="8">
        <v>12</v>
      </c>
      <c r="AF140" s="8" t="s">
        <v>2592</v>
      </c>
      <c r="AG140" s="8" t="s">
        <v>50</v>
      </c>
      <c r="AH140" s="10">
        <v>100000</v>
      </c>
      <c r="AI140" s="8">
        <v>70000</v>
      </c>
      <c r="AJ140" s="3" t="s">
        <v>2593</v>
      </c>
      <c r="AK140" s="3">
        <v>2019</v>
      </c>
      <c r="AL140" s="3" t="s">
        <v>2594</v>
      </c>
      <c r="AM140" s="3" t="s">
        <v>53</v>
      </c>
      <c r="AN140" s="3" t="s">
        <v>54</v>
      </c>
      <c r="AO140" s="3" t="s">
        <v>8</v>
      </c>
      <c r="AP140" s="3">
        <v>70200</v>
      </c>
      <c r="AQ140" s="3">
        <v>2019</v>
      </c>
      <c r="AR140" s="3">
        <v>2019</v>
      </c>
      <c r="AS140" s="3" t="s">
        <v>816</v>
      </c>
      <c r="AT140" s="3" t="s">
        <v>2595</v>
      </c>
      <c r="AU140" s="3" t="s">
        <v>58</v>
      </c>
      <c r="AV140" s="3" t="s">
        <v>2596</v>
      </c>
      <c r="AW140" s="3" t="s">
        <v>2597</v>
      </c>
      <c r="AX140" s="3" t="s">
        <v>2598</v>
      </c>
      <c r="AY140" s="3" t="s">
        <v>2597</v>
      </c>
      <c r="AZ140" s="3" t="s">
        <v>2599</v>
      </c>
      <c r="BA140" s="3" t="s">
        <v>27</v>
      </c>
      <c r="BB140" s="3" t="s">
        <v>28</v>
      </c>
      <c r="BC140" s="3" t="s">
        <v>2600</v>
      </c>
      <c r="BD140" s="3" t="s">
        <v>2601</v>
      </c>
      <c r="BE140" s="3" t="s">
        <v>2602</v>
      </c>
      <c r="BF140" s="3" t="s">
        <v>2603</v>
      </c>
      <c r="BG140" s="3" t="s">
        <v>67</v>
      </c>
      <c r="BH140" s="4">
        <v>43966.89340277778</v>
      </c>
      <c r="BI140" s="4">
        <v>43969.387719907405</v>
      </c>
      <c r="BJ140" s="3" t="s">
        <v>3</v>
      </c>
      <c r="BK140" s="3" t="s">
        <v>67</v>
      </c>
      <c r="BL140" s="3">
        <v>0</v>
      </c>
      <c r="BM140" s="3" t="s">
        <v>3</v>
      </c>
      <c r="BN140" s="3">
        <v>17155</v>
      </c>
      <c r="BO140" s="3" t="s">
        <v>2604</v>
      </c>
      <c r="BP140" s="18"/>
      <c r="BQ140" s="2"/>
    </row>
    <row r="141" spans="1:69" ht="80.099999999999994" customHeight="1" x14ac:dyDescent="0.25">
      <c r="A141" s="33" t="s">
        <v>69</v>
      </c>
      <c r="B141" s="33" t="s">
        <v>3</v>
      </c>
      <c r="C141" s="33">
        <v>53151086</v>
      </c>
      <c r="D141" s="17">
        <v>102395</v>
      </c>
      <c r="E141" s="3" t="s">
        <v>2605</v>
      </c>
      <c r="F141" s="3"/>
      <c r="G141" s="3" t="s">
        <v>3</v>
      </c>
      <c r="H141" s="15" t="s">
        <v>2607</v>
      </c>
      <c r="I141" s="3" t="s">
        <v>2606</v>
      </c>
      <c r="J141" s="3" t="s">
        <v>5</v>
      </c>
      <c r="K141" s="3" t="s">
        <v>2608</v>
      </c>
      <c r="L141" s="3" t="s">
        <v>2609</v>
      </c>
      <c r="M141" s="3" t="s">
        <v>8</v>
      </c>
      <c r="N141" s="3">
        <v>70300</v>
      </c>
      <c r="O141" s="3" t="s">
        <v>2610</v>
      </c>
      <c r="P141" s="3" t="s">
        <v>1421</v>
      </c>
      <c r="Q141" s="3" t="s">
        <v>2611</v>
      </c>
      <c r="R141" s="3" t="s">
        <v>8</v>
      </c>
      <c r="S141" s="3" t="s">
        <v>653</v>
      </c>
      <c r="T141" s="3" t="s">
        <v>13</v>
      </c>
      <c r="U141" s="3" t="s">
        <v>13</v>
      </c>
      <c r="V141" s="3" t="s">
        <v>2612</v>
      </c>
      <c r="W141" s="3">
        <v>737353888</v>
      </c>
      <c r="X141" s="3"/>
      <c r="Y141" s="3">
        <v>1607923017</v>
      </c>
      <c r="Z141" s="3">
        <v>3030</v>
      </c>
      <c r="AA141" s="3" t="s">
        <v>15</v>
      </c>
      <c r="AB141" s="8">
        <v>8000</v>
      </c>
      <c r="AC141" s="8" t="s">
        <v>16</v>
      </c>
      <c r="AD141" s="8" t="s">
        <v>2613</v>
      </c>
      <c r="AE141" s="8">
        <v>12</v>
      </c>
      <c r="AF141" s="8" t="s">
        <v>2614</v>
      </c>
      <c r="AG141" s="8" t="s">
        <v>19</v>
      </c>
      <c r="AH141" s="10">
        <v>40000</v>
      </c>
      <c r="AI141" s="8">
        <v>32000</v>
      </c>
      <c r="AJ141" s="3" t="s">
        <v>2615</v>
      </c>
      <c r="AK141" s="3"/>
      <c r="AL141" s="3" t="s">
        <v>3</v>
      </c>
      <c r="AM141" s="3" t="s">
        <v>3</v>
      </c>
      <c r="AN141" s="3" t="s">
        <v>3</v>
      </c>
      <c r="AO141" s="3" t="s">
        <v>3</v>
      </c>
      <c r="AP141" s="3"/>
      <c r="AQ141" s="3"/>
      <c r="AR141" s="3"/>
      <c r="AS141" s="3" t="s">
        <v>2616</v>
      </c>
      <c r="AT141" s="3" t="s">
        <v>2617</v>
      </c>
      <c r="AU141" s="3" t="s">
        <v>3</v>
      </c>
      <c r="AV141" s="3" t="s">
        <v>2618</v>
      </c>
      <c r="AW141" s="3" t="s">
        <v>2608</v>
      </c>
      <c r="AX141" s="3" t="s">
        <v>2609</v>
      </c>
      <c r="AY141" s="3" t="s">
        <v>8</v>
      </c>
      <c r="AZ141" s="3" t="s">
        <v>859</v>
      </c>
      <c r="BA141" s="3" t="s">
        <v>27</v>
      </c>
      <c r="BB141" s="3" t="s">
        <v>28</v>
      </c>
      <c r="BC141" s="3" t="s">
        <v>2619</v>
      </c>
      <c r="BD141" s="3" t="s">
        <v>3</v>
      </c>
      <c r="BE141" s="3" t="s">
        <v>2620</v>
      </c>
      <c r="BF141" s="3" t="s">
        <v>2621</v>
      </c>
      <c r="BG141" s="3" t="s">
        <v>1316</v>
      </c>
      <c r="BH141" s="4">
        <v>43966.900520833333</v>
      </c>
      <c r="BI141" s="4">
        <v>43969.411932870367</v>
      </c>
      <c r="BJ141" s="3" t="s">
        <v>3</v>
      </c>
      <c r="BK141" s="3" t="s">
        <v>1316</v>
      </c>
      <c r="BL141" s="3">
        <v>0</v>
      </c>
      <c r="BM141" s="3" t="s">
        <v>3</v>
      </c>
      <c r="BN141" s="3">
        <v>17157</v>
      </c>
      <c r="BO141" s="3" t="s">
        <v>2622</v>
      </c>
      <c r="BP141" s="18"/>
      <c r="BQ141" s="2"/>
    </row>
    <row r="142" spans="1:69" ht="80.099999999999994" customHeight="1" x14ac:dyDescent="0.25">
      <c r="A142" s="33" t="s">
        <v>69</v>
      </c>
      <c r="B142" s="33" t="s">
        <v>3</v>
      </c>
      <c r="C142" s="33">
        <v>21828814</v>
      </c>
      <c r="D142" s="17">
        <v>102396</v>
      </c>
      <c r="E142" s="3" t="s">
        <v>2623</v>
      </c>
      <c r="F142" s="3"/>
      <c r="G142" s="3" t="s">
        <v>3</v>
      </c>
      <c r="H142" s="15" t="s">
        <v>2625</v>
      </c>
      <c r="I142" s="3" t="s">
        <v>2624</v>
      </c>
      <c r="J142" s="3" t="s">
        <v>5</v>
      </c>
      <c r="K142" s="3" t="s">
        <v>810</v>
      </c>
      <c r="L142" s="3" t="s">
        <v>2626</v>
      </c>
      <c r="M142" s="3" t="s">
        <v>8</v>
      </c>
      <c r="N142" s="3">
        <v>71300</v>
      </c>
      <c r="O142" s="3" t="s">
        <v>2627</v>
      </c>
      <c r="P142" s="3" t="s">
        <v>810</v>
      </c>
      <c r="Q142" s="3" t="s">
        <v>2626</v>
      </c>
      <c r="R142" s="3" t="s">
        <v>8</v>
      </c>
      <c r="S142" s="3" t="s">
        <v>1667</v>
      </c>
      <c r="T142" s="3" t="s">
        <v>13</v>
      </c>
      <c r="U142" s="3" t="s">
        <v>13</v>
      </c>
      <c r="V142" s="3" t="s">
        <v>2628</v>
      </c>
      <c r="W142" s="3">
        <v>732381254</v>
      </c>
      <c r="X142" s="3"/>
      <c r="Y142" s="3">
        <v>191201998</v>
      </c>
      <c r="Z142" s="3">
        <v>300</v>
      </c>
      <c r="AA142" s="3" t="s">
        <v>15</v>
      </c>
      <c r="AB142" s="8">
        <v>11403</v>
      </c>
      <c r="AC142" s="8" t="s">
        <v>16</v>
      </c>
      <c r="AD142" s="8" t="s">
        <v>2629</v>
      </c>
      <c r="AE142" s="8">
        <v>12</v>
      </c>
      <c r="AF142" s="8" t="s">
        <v>2630</v>
      </c>
      <c r="AG142" s="8" t="s">
        <v>19</v>
      </c>
      <c r="AH142" s="10">
        <v>40000</v>
      </c>
      <c r="AI142" s="8">
        <f>Tabulka4[[#This Row],[Žádaná výše pomoci]]-Tabulka4[[#This Row],[Výzva 20 tis.]]</f>
        <v>28597</v>
      </c>
      <c r="AJ142" s="3" t="s">
        <v>2631</v>
      </c>
      <c r="AK142" s="3"/>
      <c r="AL142" s="3" t="s">
        <v>3</v>
      </c>
      <c r="AM142" s="3" t="s">
        <v>3</v>
      </c>
      <c r="AN142" s="3" t="s">
        <v>3</v>
      </c>
      <c r="AO142" s="3" t="s">
        <v>3</v>
      </c>
      <c r="AP142" s="3"/>
      <c r="AQ142" s="3"/>
      <c r="AR142" s="3"/>
      <c r="AS142" s="3" t="s">
        <v>2632</v>
      </c>
      <c r="AT142" s="3" t="s">
        <v>2633</v>
      </c>
      <c r="AU142" s="3" t="s">
        <v>3</v>
      </c>
      <c r="AV142" s="3" t="s">
        <v>2634</v>
      </c>
      <c r="AW142" s="3" t="s">
        <v>2635</v>
      </c>
      <c r="AX142" s="3" t="s">
        <v>2626</v>
      </c>
      <c r="AY142" s="3" t="s">
        <v>2636</v>
      </c>
      <c r="AZ142" s="3" t="s">
        <v>820</v>
      </c>
      <c r="BA142" s="3" t="s">
        <v>27</v>
      </c>
      <c r="BB142" s="3" t="s">
        <v>28</v>
      </c>
      <c r="BC142" s="3" t="s">
        <v>2637</v>
      </c>
      <c r="BD142" s="3" t="s">
        <v>3</v>
      </c>
      <c r="BE142" s="3" t="s">
        <v>2638</v>
      </c>
      <c r="BF142" s="3" t="s">
        <v>2639</v>
      </c>
      <c r="BG142" s="3" t="s">
        <v>1453</v>
      </c>
      <c r="BH142" s="4">
        <v>43966.94027777778</v>
      </c>
      <c r="BI142" s="4">
        <v>43969.381874999999</v>
      </c>
      <c r="BJ142" s="3" t="s">
        <v>3</v>
      </c>
      <c r="BK142" s="3" t="s">
        <v>1453</v>
      </c>
      <c r="BL142" s="3">
        <v>0</v>
      </c>
      <c r="BM142" s="3" t="s">
        <v>3</v>
      </c>
      <c r="BN142" s="3">
        <v>17159</v>
      </c>
      <c r="BO142" s="3" t="s">
        <v>2640</v>
      </c>
      <c r="BP142" s="18"/>
      <c r="BQ142" s="2"/>
    </row>
    <row r="143" spans="1:69" ht="80.099999999999994" customHeight="1" x14ac:dyDescent="0.25">
      <c r="A143" s="33" t="s">
        <v>69</v>
      </c>
      <c r="B143" s="33" t="s">
        <v>3</v>
      </c>
      <c r="C143" s="33">
        <v>12797495</v>
      </c>
      <c r="D143" s="17">
        <v>102397</v>
      </c>
      <c r="E143" s="3" t="s">
        <v>2641</v>
      </c>
      <c r="F143" s="3"/>
      <c r="G143" s="3" t="s">
        <v>3</v>
      </c>
      <c r="H143" s="15" t="s">
        <v>2643</v>
      </c>
      <c r="I143" s="3" t="s">
        <v>2642</v>
      </c>
      <c r="J143" s="3" t="s">
        <v>37</v>
      </c>
      <c r="K143" s="3" t="s">
        <v>659</v>
      </c>
      <c r="L143" s="3" t="s">
        <v>2644</v>
      </c>
      <c r="M143" s="3" t="s">
        <v>8</v>
      </c>
      <c r="N143" s="3">
        <v>70800</v>
      </c>
      <c r="O143" s="3" t="s">
        <v>2645</v>
      </c>
      <c r="P143" s="3" t="s">
        <v>2646</v>
      </c>
      <c r="Q143" s="3" t="s">
        <v>2647</v>
      </c>
      <c r="R143" s="3" t="s">
        <v>8</v>
      </c>
      <c r="S143" s="3" t="s">
        <v>12</v>
      </c>
      <c r="T143" s="3" t="s">
        <v>44</v>
      </c>
      <c r="U143" s="3" t="s">
        <v>44</v>
      </c>
      <c r="V143" s="3" t="s">
        <v>2648</v>
      </c>
      <c r="W143" s="3">
        <v>704009491</v>
      </c>
      <c r="X143" s="3"/>
      <c r="Y143" s="3">
        <v>1147012000</v>
      </c>
      <c r="Z143" s="3">
        <v>2700</v>
      </c>
      <c r="AA143" s="3" t="s">
        <v>15</v>
      </c>
      <c r="AB143" s="8">
        <v>20000</v>
      </c>
      <c r="AC143" s="8" t="s">
        <v>47</v>
      </c>
      <c r="AD143" s="8" t="s">
        <v>2649</v>
      </c>
      <c r="AE143" s="8">
        <v>2</v>
      </c>
      <c r="AF143" s="8" t="s">
        <v>2650</v>
      </c>
      <c r="AG143" s="8" t="s">
        <v>19</v>
      </c>
      <c r="AH143" s="10">
        <v>40000</v>
      </c>
      <c r="AI143" s="8">
        <v>20000</v>
      </c>
      <c r="AJ143" s="3" t="s">
        <v>2651</v>
      </c>
      <c r="AK143" s="3"/>
      <c r="AL143" s="3" t="s">
        <v>3</v>
      </c>
      <c r="AM143" s="3" t="s">
        <v>3</v>
      </c>
      <c r="AN143" s="3" t="s">
        <v>3</v>
      </c>
      <c r="AO143" s="3" t="s">
        <v>3</v>
      </c>
      <c r="AP143" s="3"/>
      <c r="AQ143" s="3"/>
      <c r="AR143" s="3"/>
      <c r="AS143" s="3" t="s">
        <v>1758</v>
      </c>
      <c r="AT143" s="3" t="s">
        <v>2652</v>
      </c>
      <c r="AU143" s="3" t="s">
        <v>58</v>
      </c>
      <c r="AV143" s="3" t="s">
        <v>2653</v>
      </c>
      <c r="AW143" s="3" t="s">
        <v>2654</v>
      </c>
      <c r="AX143" s="3" t="s">
        <v>2655</v>
      </c>
      <c r="AY143" s="3" t="s">
        <v>1449</v>
      </c>
      <c r="AZ143" s="3" t="s">
        <v>62</v>
      </c>
      <c r="BA143" s="3" t="s">
        <v>27</v>
      </c>
      <c r="BB143" s="3" t="s">
        <v>28</v>
      </c>
      <c r="BC143" s="3" t="s">
        <v>2656</v>
      </c>
      <c r="BD143" s="3" t="s">
        <v>3</v>
      </c>
      <c r="BE143" s="3" t="s">
        <v>2657</v>
      </c>
      <c r="BF143" s="3" t="s">
        <v>2658</v>
      </c>
      <c r="BG143" s="3" t="s">
        <v>214</v>
      </c>
      <c r="BH143" s="4">
        <v>43967.382708333331</v>
      </c>
      <c r="BI143" s="4">
        <v>43968.354513888888</v>
      </c>
      <c r="BJ143" s="3" t="s">
        <v>3</v>
      </c>
      <c r="BK143" s="3" t="s">
        <v>214</v>
      </c>
      <c r="BL143" s="3">
        <v>0</v>
      </c>
      <c r="BM143" s="3" t="s">
        <v>3</v>
      </c>
      <c r="BN143" s="3">
        <v>17161</v>
      </c>
      <c r="BO143" s="3" t="s">
        <v>2659</v>
      </c>
      <c r="BP143" s="18"/>
      <c r="BQ143" s="2"/>
    </row>
    <row r="144" spans="1:69" ht="80.099999999999994" customHeight="1" x14ac:dyDescent="0.25">
      <c r="A144" s="33" t="s">
        <v>69</v>
      </c>
      <c r="B144" s="33" t="s">
        <v>3</v>
      </c>
      <c r="C144" s="33">
        <v>26397266</v>
      </c>
      <c r="D144" s="17">
        <v>102398</v>
      </c>
      <c r="E144" s="3" t="s">
        <v>2660</v>
      </c>
      <c r="F144" s="3"/>
      <c r="G144" s="3" t="s">
        <v>3</v>
      </c>
      <c r="H144" s="15" t="s">
        <v>2662</v>
      </c>
      <c r="I144" s="3" t="s">
        <v>2661</v>
      </c>
      <c r="J144" s="3" t="s">
        <v>5</v>
      </c>
      <c r="K144" s="3" t="s">
        <v>2663</v>
      </c>
      <c r="L144" s="3" t="s">
        <v>2664</v>
      </c>
      <c r="M144" s="3" t="s">
        <v>8</v>
      </c>
      <c r="N144" s="3">
        <v>70030</v>
      </c>
      <c r="O144" s="3" t="s">
        <v>2665</v>
      </c>
      <c r="P144" s="3" t="s">
        <v>1421</v>
      </c>
      <c r="Q144" s="3" t="s">
        <v>2666</v>
      </c>
      <c r="R144" s="3" t="s">
        <v>8</v>
      </c>
      <c r="S144" s="3" t="s">
        <v>653</v>
      </c>
      <c r="T144" s="3" t="s">
        <v>2667</v>
      </c>
      <c r="U144" s="3" t="s">
        <v>2667</v>
      </c>
      <c r="V144" s="3" t="s">
        <v>2668</v>
      </c>
      <c r="W144" s="3">
        <v>603843278</v>
      </c>
      <c r="X144" s="3"/>
      <c r="Y144" s="3">
        <v>180050039</v>
      </c>
      <c r="Z144" s="3">
        <v>300</v>
      </c>
      <c r="AA144" s="3" t="s">
        <v>46</v>
      </c>
      <c r="AB144" s="8"/>
      <c r="AC144" s="8" t="s">
        <v>16</v>
      </c>
      <c r="AD144" s="8" t="s">
        <v>2669</v>
      </c>
      <c r="AE144" s="8">
        <v>12</v>
      </c>
      <c r="AF144" s="8" t="s">
        <v>2670</v>
      </c>
      <c r="AG144" s="8" t="s">
        <v>19</v>
      </c>
      <c r="AH144" s="10">
        <v>40000</v>
      </c>
      <c r="AI144" s="8">
        <v>40000</v>
      </c>
      <c r="AJ144" s="3" t="s">
        <v>2671</v>
      </c>
      <c r="AK144" s="3"/>
      <c r="AL144" s="3" t="s">
        <v>3</v>
      </c>
      <c r="AM144" s="3" t="s">
        <v>3</v>
      </c>
      <c r="AN144" s="3" t="s">
        <v>3</v>
      </c>
      <c r="AO144" s="3" t="s">
        <v>3</v>
      </c>
      <c r="AP144" s="3"/>
      <c r="AQ144" s="3"/>
      <c r="AR144" s="3"/>
      <c r="AS144" s="3" t="s">
        <v>2672</v>
      </c>
      <c r="AT144" s="3" t="s">
        <v>2673</v>
      </c>
      <c r="AU144" s="3" t="s">
        <v>3</v>
      </c>
      <c r="AV144" s="3" t="s">
        <v>2674</v>
      </c>
      <c r="AW144" s="3" t="s">
        <v>2663</v>
      </c>
      <c r="AX144" s="3" t="s">
        <v>2664</v>
      </c>
      <c r="AY144" s="3" t="s">
        <v>2675</v>
      </c>
      <c r="AZ144" s="3" t="s">
        <v>111</v>
      </c>
      <c r="BA144" s="3" t="s">
        <v>27</v>
      </c>
      <c r="BB144" s="3" t="s">
        <v>28</v>
      </c>
      <c r="BC144" s="3" t="s">
        <v>2676</v>
      </c>
      <c r="BD144" s="3" t="s">
        <v>3</v>
      </c>
      <c r="BE144" s="3" t="s">
        <v>2677</v>
      </c>
      <c r="BF144" s="3" t="s">
        <v>2678</v>
      </c>
      <c r="BG144" s="3" t="s">
        <v>1453</v>
      </c>
      <c r="BH144" s="4">
        <v>43967.565868055557</v>
      </c>
      <c r="BI144" s="4">
        <v>43969.37945601852</v>
      </c>
      <c r="BJ144" s="3" t="s">
        <v>3</v>
      </c>
      <c r="BK144" s="3" t="s">
        <v>1453</v>
      </c>
      <c r="BL144" s="3">
        <v>0</v>
      </c>
      <c r="BM144" s="3" t="s">
        <v>3</v>
      </c>
      <c r="BN144" s="3">
        <v>17163</v>
      </c>
      <c r="BO144" s="3" t="s">
        <v>2679</v>
      </c>
      <c r="BP144" s="18"/>
      <c r="BQ144" s="2"/>
    </row>
    <row r="145" spans="1:69" ht="80.099999999999994" customHeight="1" x14ac:dyDescent="0.25">
      <c r="A145" s="33" t="s">
        <v>69</v>
      </c>
      <c r="B145" s="33" t="s">
        <v>3</v>
      </c>
      <c r="C145" s="33">
        <v>17142283</v>
      </c>
      <c r="D145" s="17">
        <v>102399</v>
      </c>
      <c r="E145" s="3" t="s">
        <v>2680</v>
      </c>
      <c r="F145" s="3"/>
      <c r="G145" s="3" t="s">
        <v>3</v>
      </c>
      <c r="H145" s="15" t="s">
        <v>2682</v>
      </c>
      <c r="I145" s="3" t="s">
        <v>2681</v>
      </c>
      <c r="J145" s="3" t="s">
        <v>5</v>
      </c>
      <c r="K145" s="3" t="s">
        <v>2683</v>
      </c>
      <c r="L145" s="3" t="s">
        <v>2684</v>
      </c>
      <c r="M145" s="3" t="s">
        <v>2685</v>
      </c>
      <c r="N145" s="3">
        <v>73301</v>
      </c>
      <c r="O145" s="3" t="s">
        <v>2686</v>
      </c>
      <c r="P145" s="3" t="s">
        <v>489</v>
      </c>
      <c r="Q145" s="3" t="s">
        <v>2687</v>
      </c>
      <c r="R145" s="3" t="s">
        <v>8</v>
      </c>
      <c r="S145" s="3" t="s">
        <v>102</v>
      </c>
      <c r="T145" s="3" t="s">
        <v>2688</v>
      </c>
      <c r="U145" s="3" t="s">
        <v>2688</v>
      </c>
      <c r="V145" s="3" t="s">
        <v>2445</v>
      </c>
      <c r="W145" s="3">
        <v>774375742</v>
      </c>
      <c r="X145" s="3"/>
      <c r="Y145" s="3">
        <v>2447729083</v>
      </c>
      <c r="Z145" s="3">
        <v>800</v>
      </c>
      <c r="AA145" s="3" t="s">
        <v>15</v>
      </c>
      <c r="AB145" s="8"/>
      <c r="AC145" s="8" t="s">
        <v>47</v>
      </c>
      <c r="AD145" s="8" t="s">
        <v>2689</v>
      </c>
      <c r="AE145" s="8">
        <v>12</v>
      </c>
      <c r="AF145" s="8" t="s">
        <v>2690</v>
      </c>
      <c r="AG145" s="8" t="s">
        <v>19</v>
      </c>
      <c r="AH145" s="10">
        <v>40000</v>
      </c>
      <c r="AI145" s="8">
        <v>40000</v>
      </c>
      <c r="AJ145" s="3" t="s">
        <v>2691</v>
      </c>
      <c r="AK145" s="3"/>
      <c r="AL145" s="3" t="s">
        <v>3</v>
      </c>
      <c r="AM145" s="3" t="s">
        <v>3</v>
      </c>
      <c r="AN145" s="3" t="s">
        <v>3</v>
      </c>
      <c r="AO145" s="3" t="s">
        <v>3</v>
      </c>
      <c r="AP145" s="3"/>
      <c r="AQ145" s="3"/>
      <c r="AR145" s="3"/>
      <c r="AS145" s="3" t="s">
        <v>2692</v>
      </c>
      <c r="AT145" s="3" t="s">
        <v>2693</v>
      </c>
      <c r="AU145" s="3" t="s">
        <v>3</v>
      </c>
      <c r="AV145" s="3" t="s">
        <v>2694</v>
      </c>
      <c r="AW145" s="3" t="s">
        <v>2683</v>
      </c>
      <c r="AX145" s="3" t="s">
        <v>2695</v>
      </c>
      <c r="AY145" s="3" t="s">
        <v>2696</v>
      </c>
      <c r="AZ145" s="3" t="s">
        <v>2697</v>
      </c>
      <c r="BA145" s="3" t="s">
        <v>27</v>
      </c>
      <c r="BB145" s="3" t="s">
        <v>28</v>
      </c>
      <c r="BC145" s="3" t="s">
        <v>2698</v>
      </c>
      <c r="BD145" s="3" t="s">
        <v>3</v>
      </c>
      <c r="BE145" s="3" t="s">
        <v>2699</v>
      </c>
      <c r="BF145" s="3" t="s">
        <v>2700</v>
      </c>
      <c r="BG145" s="3" t="s">
        <v>371</v>
      </c>
      <c r="BH145" s="4">
        <v>43967.973506944443</v>
      </c>
      <c r="BI145" s="4">
        <v>43970.285451388889</v>
      </c>
      <c r="BJ145" s="3" t="s">
        <v>3</v>
      </c>
      <c r="BK145" s="3" t="s">
        <v>371</v>
      </c>
      <c r="BL145" s="3">
        <v>0</v>
      </c>
      <c r="BM145" s="3" t="s">
        <v>3</v>
      </c>
      <c r="BN145" s="3">
        <v>17165</v>
      </c>
      <c r="BO145" s="3" t="s">
        <v>2701</v>
      </c>
      <c r="BP145" s="18"/>
      <c r="BQ145" s="2"/>
    </row>
    <row r="146" spans="1:69" ht="80.099999999999994" customHeight="1" x14ac:dyDescent="0.25">
      <c r="A146" s="33" t="s">
        <v>69</v>
      </c>
      <c r="B146" s="33" t="s">
        <v>3</v>
      </c>
      <c r="C146" s="33">
        <v>17420240</v>
      </c>
      <c r="D146" s="17">
        <v>102402</v>
      </c>
      <c r="E146" s="3" t="s">
        <v>2702</v>
      </c>
      <c r="F146" s="3"/>
      <c r="G146" s="3" t="s">
        <v>3</v>
      </c>
      <c r="H146" s="15" t="s">
        <v>2704</v>
      </c>
      <c r="I146" s="3" t="s">
        <v>2703</v>
      </c>
      <c r="J146" s="3" t="s">
        <v>37</v>
      </c>
      <c r="K146" s="3" t="s">
        <v>477</v>
      </c>
      <c r="L146" s="3" t="s">
        <v>2705</v>
      </c>
      <c r="M146" s="3" t="s">
        <v>8</v>
      </c>
      <c r="N146" s="3">
        <v>70030</v>
      </c>
      <c r="O146" s="3" t="s">
        <v>2706</v>
      </c>
      <c r="P146" s="3" t="s">
        <v>477</v>
      </c>
      <c r="Q146" s="3" t="s">
        <v>2705</v>
      </c>
      <c r="R146" s="3" t="s">
        <v>8</v>
      </c>
      <c r="S146" s="3" t="s">
        <v>102</v>
      </c>
      <c r="T146" s="3" t="s">
        <v>462</v>
      </c>
      <c r="U146" s="3" t="s">
        <v>462</v>
      </c>
      <c r="V146" s="3" t="s">
        <v>2707</v>
      </c>
      <c r="W146" s="3">
        <v>777800188</v>
      </c>
      <c r="X146" s="3">
        <v>107</v>
      </c>
      <c r="Y146" s="3">
        <v>9590160207</v>
      </c>
      <c r="Z146" s="3">
        <v>100</v>
      </c>
      <c r="AA146" s="3" t="s">
        <v>15</v>
      </c>
      <c r="AB146" s="8">
        <v>20000</v>
      </c>
      <c r="AC146" s="8" t="s">
        <v>47</v>
      </c>
      <c r="AD146" s="8" t="s">
        <v>2708</v>
      </c>
      <c r="AE146" s="8">
        <v>12</v>
      </c>
      <c r="AF146" s="8" t="s">
        <v>2709</v>
      </c>
      <c r="AG146" s="8" t="s">
        <v>19</v>
      </c>
      <c r="AH146" s="10">
        <v>40000</v>
      </c>
      <c r="AI146" s="8">
        <v>20000</v>
      </c>
      <c r="AJ146" s="3" t="s">
        <v>2710</v>
      </c>
      <c r="AK146" s="3"/>
      <c r="AL146" s="3" t="s">
        <v>3</v>
      </c>
      <c r="AM146" s="3" t="s">
        <v>3</v>
      </c>
      <c r="AN146" s="3" t="s">
        <v>3</v>
      </c>
      <c r="AO146" s="3" t="s">
        <v>3</v>
      </c>
      <c r="AP146" s="3"/>
      <c r="AQ146" s="3"/>
      <c r="AR146" s="3"/>
      <c r="AS146" s="3" t="s">
        <v>188</v>
      </c>
      <c r="AT146" s="3" t="s">
        <v>2711</v>
      </c>
      <c r="AU146" s="3" t="s">
        <v>388</v>
      </c>
      <c r="AV146" s="3" t="s">
        <v>2712</v>
      </c>
      <c r="AW146" s="3" t="s">
        <v>2713</v>
      </c>
      <c r="AX146" s="3" t="s">
        <v>2714</v>
      </c>
      <c r="AY146" s="3" t="s">
        <v>8</v>
      </c>
      <c r="AZ146" s="3" t="s">
        <v>111</v>
      </c>
      <c r="BA146" s="3" t="s">
        <v>27</v>
      </c>
      <c r="BB146" s="3" t="s">
        <v>28</v>
      </c>
      <c r="BC146" s="3" t="s">
        <v>2715</v>
      </c>
      <c r="BD146" s="3" t="s">
        <v>3</v>
      </c>
      <c r="BE146" s="3" t="s">
        <v>2716</v>
      </c>
      <c r="BF146" s="3" t="s">
        <v>2717</v>
      </c>
      <c r="BG146" s="3" t="s">
        <v>1453</v>
      </c>
      <c r="BH146" s="4">
        <v>43968.660104166665</v>
      </c>
      <c r="BI146" s="4">
        <v>43969.374965277777</v>
      </c>
      <c r="BJ146" s="3" t="s">
        <v>3</v>
      </c>
      <c r="BK146" s="3" t="s">
        <v>1453</v>
      </c>
      <c r="BL146" s="3">
        <v>0</v>
      </c>
      <c r="BM146" s="3" t="s">
        <v>3</v>
      </c>
      <c r="BN146" s="3">
        <v>17171</v>
      </c>
      <c r="BO146" s="3" t="s">
        <v>2718</v>
      </c>
      <c r="BP146" s="18"/>
      <c r="BQ146" s="2"/>
    </row>
    <row r="147" spans="1:69" ht="80.099999999999994" customHeight="1" x14ac:dyDescent="0.25">
      <c r="A147" s="33" t="s">
        <v>69</v>
      </c>
      <c r="B147" s="33" t="s">
        <v>3</v>
      </c>
      <c r="C147" s="33">
        <v>6363155</v>
      </c>
      <c r="D147" s="17">
        <v>102404</v>
      </c>
      <c r="E147" s="3" t="s">
        <v>2719</v>
      </c>
      <c r="F147" s="3"/>
      <c r="G147" s="3" t="s">
        <v>3</v>
      </c>
      <c r="H147" s="15" t="s">
        <v>2721</v>
      </c>
      <c r="I147" s="3" t="s">
        <v>2720</v>
      </c>
      <c r="J147" s="3" t="s">
        <v>5</v>
      </c>
      <c r="K147" s="3" t="s">
        <v>197</v>
      </c>
      <c r="L147" s="3" t="s">
        <v>2722</v>
      </c>
      <c r="M147" s="3" t="s">
        <v>8</v>
      </c>
      <c r="N147" s="3">
        <v>70900</v>
      </c>
      <c r="O147" s="3" t="s">
        <v>2723</v>
      </c>
      <c r="P147" s="3" t="s">
        <v>888</v>
      </c>
      <c r="Q147" s="3" t="s">
        <v>2724</v>
      </c>
      <c r="R147" s="3" t="s">
        <v>8</v>
      </c>
      <c r="S147" s="3" t="s">
        <v>102</v>
      </c>
      <c r="T147" s="3" t="s">
        <v>13</v>
      </c>
      <c r="U147" s="3" t="s">
        <v>13</v>
      </c>
      <c r="V147" s="3" t="s">
        <v>2725</v>
      </c>
      <c r="W147" s="3">
        <v>608127333</v>
      </c>
      <c r="X147" s="3"/>
      <c r="Y147" s="3">
        <v>4249948073</v>
      </c>
      <c r="Z147" s="3">
        <v>800</v>
      </c>
      <c r="AA147" s="3" t="s">
        <v>15</v>
      </c>
      <c r="AB147" s="8">
        <v>3600</v>
      </c>
      <c r="AC147" s="8" t="s">
        <v>47</v>
      </c>
      <c r="AD147" s="8" t="s">
        <v>2726</v>
      </c>
      <c r="AE147" s="8">
        <v>12</v>
      </c>
      <c r="AF147" s="8" t="s">
        <v>2727</v>
      </c>
      <c r="AG147" s="8" t="s">
        <v>19</v>
      </c>
      <c r="AH147" s="10">
        <v>40000</v>
      </c>
      <c r="AI147" s="8">
        <v>36400</v>
      </c>
      <c r="AJ147" s="3" t="s">
        <v>2448</v>
      </c>
      <c r="AK147" s="3"/>
      <c r="AL147" s="3" t="s">
        <v>3</v>
      </c>
      <c r="AM147" s="3" t="s">
        <v>3</v>
      </c>
      <c r="AN147" s="3" t="s">
        <v>3</v>
      </c>
      <c r="AO147" s="3" t="s">
        <v>3</v>
      </c>
      <c r="AP147" s="3"/>
      <c r="AQ147" s="3"/>
      <c r="AR147" s="3"/>
      <c r="AS147" s="3" t="s">
        <v>2728</v>
      </c>
      <c r="AT147" s="3" t="s">
        <v>895</v>
      </c>
      <c r="AU147" s="3" t="s">
        <v>3</v>
      </c>
      <c r="AV147" s="3" t="s">
        <v>2729</v>
      </c>
      <c r="AW147" s="3" t="s">
        <v>197</v>
      </c>
      <c r="AX147" s="3" t="s">
        <v>2722</v>
      </c>
      <c r="AY147" s="3" t="s">
        <v>8</v>
      </c>
      <c r="AZ147" s="3" t="s">
        <v>663</v>
      </c>
      <c r="BA147" s="3" t="s">
        <v>27</v>
      </c>
      <c r="BB147" s="3" t="s">
        <v>28</v>
      </c>
      <c r="BC147" s="3" t="s">
        <v>2730</v>
      </c>
      <c r="BD147" s="3" t="s">
        <v>3</v>
      </c>
      <c r="BE147" s="3" t="s">
        <v>2731</v>
      </c>
      <c r="BF147" s="3" t="s">
        <v>2732</v>
      </c>
      <c r="BG147" s="3" t="s">
        <v>880</v>
      </c>
      <c r="BH147" s="4">
        <v>43968.761805555558</v>
      </c>
      <c r="BI147" s="4">
        <v>43969.557569444441</v>
      </c>
      <c r="BJ147" s="3" t="s">
        <v>3</v>
      </c>
      <c r="BK147" s="3" t="s">
        <v>880</v>
      </c>
      <c r="BL147" s="3">
        <v>0</v>
      </c>
      <c r="BM147" s="3" t="s">
        <v>3</v>
      </c>
      <c r="BN147" s="3">
        <v>17175</v>
      </c>
      <c r="BO147" s="3" t="s">
        <v>2733</v>
      </c>
      <c r="BP147" s="18"/>
      <c r="BQ147" s="2"/>
    </row>
    <row r="148" spans="1:69" ht="80.099999999999994" customHeight="1" x14ac:dyDescent="0.25">
      <c r="A148" s="33" t="s">
        <v>69</v>
      </c>
      <c r="B148" s="33" t="s">
        <v>3</v>
      </c>
      <c r="C148" s="33">
        <v>17021567</v>
      </c>
      <c r="D148" s="17">
        <v>102405</v>
      </c>
      <c r="E148" s="3" t="s">
        <v>2734</v>
      </c>
      <c r="F148" s="3"/>
      <c r="G148" s="3" t="s">
        <v>3</v>
      </c>
      <c r="H148" s="15" t="s">
        <v>2736</v>
      </c>
      <c r="I148" s="3" t="s">
        <v>2735</v>
      </c>
      <c r="J148" s="3" t="s">
        <v>1122</v>
      </c>
      <c r="K148" s="3" t="s">
        <v>659</v>
      </c>
      <c r="L148" s="3" t="s">
        <v>2737</v>
      </c>
      <c r="M148" s="3" t="s">
        <v>8</v>
      </c>
      <c r="N148" s="3">
        <v>70800</v>
      </c>
      <c r="O148" s="3" t="s">
        <v>2738</v>
      </c>
      <c r="P148" s="3" t="s">
        <v>659</v>
      </c>
      <c r="Q148" s="3" t="s">
        <v>2737</v>
      </c>
      <c r="R148" s="3" t="s">
        <v>8</v>
      </c>
      <c r="S148" s="3" t="s">
        <v>43</v>
      </c>
      <c r="T148" s="3" t="s">
        <v>2556</v>
      </c>
      <c r="U148" s="3" t="s">
        <v>2556</v>
      </c>
      <c r="V148" s="3" t="s">
        <v>2445</v>
      </c>
      <c r="W148" s="3">
        <v>777180367</v>
      </c>
      <c r="X148" s="3"/>
      <c r="Y148" s="3">
        <v>261880827</v>
      </c>
      <c r="Z148" s="3">
        <v>300</v>
      </c>
      <c r="AA148" s="3" t="s">
        <v>15</v>
      </c>
      <c r="AB148" s="8"/>
      <c r="AC148" s="8" t="s">
        <v>47</v>
      </c>
      <c r="AD148" s="8" t="s">
        <v>2739</v>
      </c>
      <c r="AE148" s="8">
        <v>12</v>
      </c>
      <c r="AF148" s="8" t="s">
        <v>2740</v>
      </c>
      <c r="AG148" s="8" t="s">
        <v>19</v>
      </c>
      <c r="AH148" s="10">
        <v>40000</v>
      </c>
      <c r="AI148" s="8">
        <v>40000</v>
      </c>
      <c r="AJ148" s="3" t="s">
        <v>2448</v>
      </c>
      <c r="AK148" s="3"/>
      <c r="AL148" s="3" t="s">
        <v>3</v>
      </c>
      <c r="AM148" s="3" t="s">
        <v>3</v>
      </c>
      <c r="AN148" s="3" t="s">
        <v>3</v>
      </c>
      <c r="AO148" s="3" t="s">
        <v>3</v>
      </c>
      <c r="AP148" s="3"/>
      <c r="AQ148" s="3"/>
      <c r="AR148" s="3"/>
      <c r="AS148" s="3" t="s">
        <v>2741</v>
      </c>
      <c r="AT148" s="3" t="s">
        <v>2481</v>
      </c>
      <c r="AU148" s="3" t="s">
        <v>3</v>
      </c>
      <c r="AV148" s="3" t="s">
        <v>2123</v>
      </c>
      <c r="AW148" s="3" t="s">
        <v>2742</v>
      </c>
      <c r="AX148" s="3" t="s">
        <v>2737</v>
      </c>
      <c r="AY148" s="3" t="s">
        <v>839</v>
      </c>
      <c r="AZ148" s="3" t="s">
        <v>274</v>
      </c>
      <c r="BA148" s="3" t="s">
        <v>27</v>
      </c>
      <c r="BB148" s="3" t="s">
        <v>28</v>
      </c>
      <c r="BC148" s="3" t="s">
        <v>2743</v>
      </c>
      <c r="BD148" s="3" t="s">
        <v>3</v>
      </c>
      <c r="BE148" s="3" t="s">
        <v>2744</v>
      </c>
      <c r="BF148" s="3" t="s">
        <v>2745</v>
      </c>
      <c r="BG148" s="3" t="s">
        <v>880</v>
      </c>
      <c r="BH148" s="4">
        <v>43968.810011574074</v>
      </c>
      <c r="BI148" s="4">
        <v>43969.549803240741</v>
      </c>
      <c r="BJ148" s="3" t="s">
        <v>3</v>
      </c>
      <c r="BK148" s="3" t="s">
        <v>880</v>
      </c>
      <c r="BL148" s="3">
        <v>0</v>
      </c>
      <c r="BM148" s="3" t="s">
        <v>3</v>
      </c>
      <c r="BN148" s="3">
        <v>17177</v>
      </c>
      <c r="BO148" s="3" t="s">
        <v>2746</v>
      </c>
      <c r="BP148" s="18"/>
      <c r="BQ148" s="2"/>
    </row>
    <row r="149" spans="1:69" ht="80.099999999999994" customHeight="1" x14ac:dyDescent="0.25">
      <c r="A149" s="33" t="s">
        <v>69</v>
      </c>
      <c r="B149" s="33" t="s">
        <v>3</v>
      </c>
      <c r="C149" s="33">
        <v>55816013</v>
      </c>
      <c r="D149" s="17">
        <v>102406</v>
      </c>
      <c r="E149" s="3" t="s">
        <v>2747</v>
      </c>
      <c r="F149" s="3"/>
      <c r="G149" s="3" t="s">
        <v>3</v>
      </c>
      <c r="H149" s="15" t="s">
        <v>2749</v>
      </c>
      <c r="I149" s="3" t="s">
        <v>2748</v>
      </c>
      <c r="J149" s="3" t="s">
        <v>5</v>
      </c>
      <c r="K149" s="3" t="s">
        <v>2750</v>
      </c>
      <c r="L149" s="3" t="s">
        <v>2751</v>
      </c>
      <c r="M149" s="3" t="s">
        <v>8</v>
      </c>
      <c r="N149" s="3">
        <v>70030</v>
      </c>
      <c r="O149" s="3" t="s">
        <v>2752</v>
      </c>
      <c r="P149" s="3" t="s">
        <v>197</v>
      </c>
      <c r="Q149" s="3" t="s">
        <v>2753</v>
      </c>
      <c r="R149" s="3" t="s">
        <v>8</v>
      </c>
      <c r="S149" s="3" t="s">
        <v>12</v>
      </c>
      <c r="T149" s="3" t="s">
        <v>2556</v>
      </c>
      <c r="U149" s="3" t="s">
        <v>2556</v>
      </c>
      <c r="V149" s="3" t="s">
        <v>2445</v>
      </c>
      <c r="W149" s="3">
        <v>777235165</v>
      </c>
      <c r="X149" s="3"/>
      <c r="Y149" s="3">
        <v>2329998063</v>
      </c>
      <c r="Z149" s="3">
        <v>800</v>
      </c>
      <c r="AA149" s="3" t="s">
        <v>15</v>
      </c>
      <c r="AB149" s="8">
        <v>14800</v>
      </c>
      <c r="AC149" s="8" t="s">
        <v>16</v>
      </c>
      <c r="AD149" s="8" t="s">
        <v>2754</v>
      </c>
      <c r="AE149" s="8">
        <v>12</v>
      </c>
      <c r="AF149" s="8" t="s">
        <v>2755</v>
      </c>
      <c r="AG149" s="8" t="s">
        <v>19</v>
      </c>
      <c r="AH149" s="10">
        <v>40000</v>
      </c>
      <c r="AI149" s="8">
        <f>Tabulka4[[#This Row],[Žádaná výše pomoci]]-Tabulka4[[#This Row],[Výzva 20 tis.]]</f>
        <v>25200</v>
      </c>
      <c r="AJ149" s="3" t="s">
        <v>2756</v>
      </c>
      <c r="AK149" s="3"/>
      <c r="AL149" s="3" t="s">
        <v>3</v>
      </c>
      <c r="AM149" s="3" t="s">
        <v>3</v>
      </c>
      <c r="AN149" s="3" t="s">
        <v>3</v>
      </c>
      <c r="AO149" s="3" t="s">
        <v>3</v>
      </c>
      <c r="AP149" s="3"/>
      <c r="AQ149" s="3"/>
      <c r="AR149" s="3"/>
      <c r="AS149" s="3" t="s">
        <v>2757</v>
      </c>
      <c r="AT149" s="3" t="s">
        <v>2758</v>
      </c>
      <c r="AU149" s="3" t="s">
        <v>3</v>
      </c>
      <c r="AV149" s="3" t="s">
        <v>2759</v>
      </c>
      <c r="AW149" s="3" t="s">
        <v>2750</v>
      </c>
      <c r="AX149" s="3" t="s">
        <v>2751</v>
      </c>
      <c r="AY149" s="3" t="s">
        <v>2760</v>
      </c>
      <c r="AZ149" s="3" t="s">
        <v>111</v>
      </c>
      <c r="BA149" s="3" t="s">
        <v>27</v>
      </c>
      <c r="BB149" s="3" t="s">
        <v>28</v>
      </c>
      <c r="BC149" s="3" t="s">
        <v>2761</v>
      </c>
      <c r="BD149" s="3" t="s">
        <v>3</v>
      </c>
      <c r="BE149" s="3" t="s">
        <v>2762</v>
      </c>
      <c r="BF149" s="3" t="s">
        <v>2763</v>
      </c>
      <c r="BG149" s="3" t="s">
        <v>880</v>
      </c>
      <c r="BH149" s="4">
        <v>43968.856956018521</v>
      </c>
      <c r="BI149" s="4">
        <v>43969.558310185188</v>
      </c>
      <c r="BJ149" s="3" t="s">
        <v>3</v>
      </c>
      <c r="BK149" s="3" t="s">
        <v>880</v>
      </c>
      <c r="BL149" s="3">
        <v>0</v>
      </c>
      <c r="BM149" s="3" t="s">
        <v>3</v>
      </c>
      <c r="BN149" s="3">
        <v>17179</v>
      </c>
      <c r="BO149" s="3" t="s">
        <v>2764</v>
      </c>
      <c r="BP149" s="18"/>
      <c r="BQ149" s="2"/>
    </row>
    <row r="150" spans="1:69" ht="80.099999999999994" customHeight="1" x14ac:dyDescent="0.25">
      <c r="A150" s="33" t="s">
        <v>69</v>
      </c>
      <c r="B150" s="33" t="s">
        <v>3</v>
      </c>
      <c r="C150" s="33">
        <v>24787604</v>
      </c>
      <c r="D150" s="17">
        <v>102408</v>
      </c>
      <c r="E150" s="3" t="s">
        <v>2765</v>
      </c>
      <c r="F150" s="3"/>
      <c r="G150" s="3" t="s">
        <v>3</v>
      </c>
      <c r="H150" s="15" t="s">
        <v>2766</v>
      </c>
      <c r="I150" s="3">
        <v>75898365</v>
      </c>
      <c r="J150" s="3" t="s">
        <v>5</v>
      </c>
      <c r="K150" s="3" t="s">
        <v>888</v>
      </c>
      <c r="L150" s="3" t="s">
        <v>2767</v>
      </c>
      <c r="M150" s="3" t="s">
        <v>8</v>
      </c>
      <c r="N150" s="3">
        <v>70030</v>
      </c>
      <c r="O150" s="3" t="s">
        <v>2768</v>
      </c>
      <c r="P150" s="3" t="s">
        <v>888</v>
      </c>
      <c r="Q150" s="3" t="s">
        <v>2767</v>
      </c>
      <c r="R150" s="3" t="s">
        <v>8</v>
      </c>
      <c r="S150" s="3" t="s">
        <v>102</v>
      </c>
      <c r="T150" s="3" t="s">
        <v>674</v>
      </c>
      <c r="U150" s="3" t="s">
        <v>674</v>
      </c>
      <c r="V150" s="3" t="s">
        <v>2769</v>
      </c>
      <c r="W150" s="3">
        <v>723568468</v>
      </c>
      <c r="X150" s="3"/>
      <c r="Y150" s="3">
        <v>1673729183</v>
      </c>
      <c r="Z150" s="3">
        <v>800</v>
      </c>
      <c r="AA150" s="3" t="s">
        <v>46</v>
      </c>
      <c r="AB150" s="8"/>
      <c r="AC150" s="8" t="s">
        <v>16</v>
      </c>
      <c r="AD150" s="8" t="s">
        <v>2770</v>
      </c>
      <c r="AE150" s="8">
        <v>12</v>
      </c>
      <c r="AF150" s="8" t="s">
        <v>202</v>
      </c>
      <c r="AG150" s="8" t="s">
        <v>19</v>
      </c>
      <c r="AH150" s="10">
        <v>40000</v>
      </c>
      <c r="AI150" s="8">
        <v>40000</v>
      </c>
      <c r="AJ150" s="3" t="s">
        <v>2771</v>
      </c>
      <c r="AK150" s="3"/>
      <c r="AL150" s="3" t="s">
        <v>3</v>
      </c>
      <c r="AM150" s="3" t="s">
        <v>3</v>
      </c>
      <c r="AN150" s="3" t="s">
        <v>3</v>
      </c>
      <c r="AO150" s="3" t="s">
        <v>3</v>
      </c>
      <c r="AP150" s="3"/>
      <c r="AQ150" s="3"/>
      <c r="AR150" s="3"/>
      <c r="AS150" s="3" t="s">
        <v>2772</v>
      </c>
      <c r="AT150" s="3" t="s">
        <v>2773</v>
      </c>
      <c r="AU150" s="3" t="s">
        <v>3</v>
      </c>
      <c r="AV150" s="3" t="s">
        <v>2774</v>
      </c>
      <c r="AW150" s="3" t="s">
        <v>888</v>
      </c>
      <c r="AX150" s="3" t="s">
        <v>2775</v>
      </c>
      <c r="AY150" s="3" t="s">
        <v>8</v>
      </c>
      <c r="AZ150" s="3" t="s">
        <v>111</v>
      </c>
      <c r="BA150" s="3" t="s">
        <v>27</v>
      </c>
      <c r="BB150" s="3" t="s">
        <v>28</v>
      </c>
      <c r="BC150" s="3" t="s">
        <v>211</v>
      </c>
      <c r="BD150" s="3" t="s">
        <v>3</v>
      </c>
      <c r="BE150" s="3" t="s">
        <v>2776</v>
      </c>
      <c r="BF150" s="3" t="s">
        <v>2777</v>
      </c>
      <c r="BG150" s="3" t="s">
        <v>214</v>
      </c>
      <c r="BH150" s="4">
        <v>43969.372824074075</v>
      </c>
      <c r="BI150" s="4">
        <v>43969.532789351855</v>
      </c>
      <c r="BJ150" s="3" t="s">
        <v>3</v>
      </c>
      <c r="BK150" s="3" t="s">
        <v>214</v>
      </c>
      <c r="BL150" s="3">
        <v>0</v>
      </c>
      <c r="BM150" s="3" t="s">
        <v>3</v>
      </c>
      <c r="BN150" s="3">
        <v>17183</v>
      </c>
      <c r="BO150" s="3" t="s">
        <v>2778</v>
      </c>
      <c r="BP150" s="18"/>
      <c r="BQ150" s="2"/>
    </row>
    <row r="151" spans="1:69" ht="80.099999999999994" customHeight="1" x14ac:dyDescent="0.25">
      <c r="A151" s="33" t="s">
        <v>69</v>
      </c>
      <c r="B151" s="33" t="s">
        <v>3</v>
      </c>
      <c r="C151" s="33">
        <v>72931978</v>
      </c>
      <c r="D151" s="17">
        <v>102410</v>
      </c>
      <c r="E151" s="3" t="s">
        <v>2779</v>
      </c>
      <c r="F151" s="3"/>
      <c r="G151" s="3" t="s">
        <v>3</v>
      </c>
      <c r="H151" s="15" t="s">
        <v>2781</v>
      </c>
      <c r="I151" s="3" t="s">
        <v>2780</v>
      </c>
      <c r="J151" s="3" t="s">
        <v>5</v>
      </c>
      <c r="K151" s="3" t="s">
        <v>1052</v>
      </c>
      <c r="L151" s="3" t="s">
        <v>2782</v>
      </c>
      <c r="M151" s="3" t="s">
        <v>8</v>
      </c>
      <c r="N151" s="3">
        <v>70800</v>
      </c>
      <c r="O151" s="3" t="s">
        <v>2783</v>
      </c>
      <c r="P151" s="3" t="s">
        <v>73</v>
      </c>
      <c r="Q151" s="3" t="s">
        <v>2784</v>
      </c>
      <c r="R151" s="3" t="s">
        <v>8</v>
      </c>
      <c r="S151" s="3" t="s">
        <v>12</v>
      </c>
      <c r="T151" s="3" t="s">
        <v>124</v>
      </c>
      <c r="U151" s="3" t="s">
        <v>124</v>
      </c>
      <c r="V151" s="3" t="s">
        <v>2785</v>
      </c>
      <c r="W151" s="3">
        <v>602750860</v>
      </c>
      <c r="X151" s="3"/>
      <c r="Y151" s="3">
        <v>241121938</v>
      </c>
      <c r="Z151" s="3">
        <v>300</v>
      </c>
      <c r="AA151" s="3" t="s">
        <v>46</v>
      </c>
      <c r="AB151" s="8"/>
      <c r="AC151" s="8" t="s">
        <v>47</v>
      </c>
      <c r="AD151" s="8" t="s">
        <v>2786</v>
      </c>
      <c r="AE151" s="8">
        <v>12</v>
      </c>
      <c r="AF151" s="8" t="s">
        <v>2787</v>
      </c>
      <c r="AG151" s="8" t="s">
        <v>19</v>
      </c>
      <c r="AH151" s="10">
        <v>40000</v>
      </c>
      <c r="AI151" s="8">
        <v>40000</v>
      </c>
      <c r="AJ151" s="3" t="s">
        <v>2788</v>
      </c>
      <c r="AK151" s="3"/>
      <c r="AL151" s="3" t="s">
        <v>3</v>
      </c>
      <c r="AM151" s="3" t="s">
        <v>3</v>
      </c>
      <c r="AN151" s="3" t="s">
        <v>3</v>
      </c>
      <c r="AO151" s="3" t="s">
        <v>3</v>
      </c>
      <c r="AP151" s="3"/>
      <c r="AQ151" s="3"/>
      <c r="AR151" s="3"/>
      <c r="AS151" s="3" t="s">
        <v>2789</v>
      </c>
      <c r="AT151" s="3" t="s">
        <v>2790</v>
      </c>
      <c r="AU151" s="3" t="s">
        <v>3</v>
      </c>
      <c r="AV151" s="3" t="s">
        <v>2791</v>
      </c>
      <c r="AW151" s="3" t="s">
        <v>1052</v>
      </c>
      <c r="AX151" s="3" t="s">
        <v>2782</v>
      </c>
      <c r="AY151" s="3" t="s">
        <v>8</v>
      </c>
      <c r="AZ151" s="3" t="s">
        <v>274</v>
      </c>
      <c r="BA151" s="3" t="s">
        <v>27</v>
      </c>
      <c r="BB151" s="3" t="s">
        <v>28</v>
      </c>
      <c r="BC151" s="3" t="s">
        <v>2792</v>
      </c>
      <c r="BD151" s="3" t="s">
        <v>3</v>
      </c>
      <c r="BE151" s="3" t="s">
        <v>2793</v>
      </c>
      <c r="BF151" s="3" t="s">
        <v>2794</v>
      </c>
      <c r="BG151" s="3" t="s">
        <v>645</v>
      </c>
      <c r="BH151" s="4">
        <v>43969.517650462964</v>
      </c>
      <c r="BI151" s="4">
        <v>43970.295914351853</v>
      </c>
      <c r="BJ151" s="3" t="s">
        <v>3</v>
      </c>
      <c r="BK151" s="3" t="s">
        <v>645</v>
      </c>
      <c r="BL151" s="3">
        <v>0</v>
      </c>
      <c r="BM151" s="3" t="s">
        <v>3</v>
      </c>
      <c r="BN151" s="3">
        <v>17187</v>
      </c>
      <c r="BO151" s="3" t="s">
        <v>2795</v>
      </c>
      <c r="BP151" s="18"/>
      <c r="BQ151" s="2"/>
    </row>
    <row r="152" spans="1:69" ht="80.099999999999994" customHeight="1" x14ac:dyDescent="0.25">
      <c r="A152" s="33" t="s">
        <v>69</v>
      </c>
      <c r="B152" s="33" t="s">
        <v>3</v>
      </c>
      <c r="C152" s="33">
        <v>56172115</v>
      </c>
      <c r="D152" s="17">
        <v>102413</v>
      </c>
      <c r="E152" s="3" t="s">
        <v>2796</v>
      </c>
      <c r="F152" s="3"/>
      <c r="G152" s="3" t="s">
        <v>3</v>
      </c>
      <c r="H152" s="15" t="s">
        <v>2798</v>
      </c>
      <c r="I152" s="3" t="s">
        <v>2797</v>
      </c>
      <c r="J152" s="3" t="s">
        <v>5</v>
      </c>
      <c r="K152" s="3" t="s">
        <v>2799</v>
      </c>
      <c r="L152" s="3" t="s">
        <v>2800</v>
      </c>
      <c r="M152" s="3" t="s">
        <v>8</v>
      </c>
      <c r="N152" s="3">
        <v>70030</v>
      </c>
      <c r="O152" s="3" t="s">
        <v>2801</v>
      </c>
      <c r="P152" s="3" t="s">
        <v>1577</v>
      </c>
      <c r="Q152" s="3" t="s">
        <v>2802</v>
      </c>
      <c r="R152" s="3" t="s">
        <v>8</v>
      </c>
      <c r="S152" s="3" t="s">
        <v>102</v>
      </c>
      <c r="T152" s="3" t="s">
        <v>2667</v>
      </c>
      <c r="U152" s="3" t="s">
        <v>2667</v>
      </c>
      <c r="V152" s="3" t="s">
        <v>2803</v>
      </c>
      <c r="W152" s="3">
        <v>720493391</v>
      </c>
      <c r="X152" s="3"/>
      <c r="Y152" s="3">
        <v>1649237015</v>
      </c>
      <c r="Z152" s="3">
        <v>3030</v>
      </c>
      <c r="AA152" s="3" t="s">
        <v>46</v>
      </c>
      <c r="AB152" s="8"/>
      <c r="AC152" s="8" t="s">
        <v>16</v>
      </c>
      <c r="AD152" s="8" t="s">
        <v>2804</v>
      </c>
      <c r="AE152" s="8">
        <v>12</v>
      </c>
      <c r="AF152" s="8" t="s">
        <v>2805</v>
      </c>
      <c r="AG152" s="8" t="s">
        <v>19</v>
      </c>
      <c r="AH152" s="10">
        <v>40000</v>
      </c>
      <c r="AI152" s="8">
        <v>40000</v>
      </c>
      <c r="AJ152" s="3" t="s">
        <v>2806</v>
      </c>
      <c r="AK152" s="3"/>
      <c r="AL152" s="3" t="s">
        <v>3</v>
      </c>
      <c r="AM152" s="3" t="s">
        <v>3</v>
      </c>
      <c r="AN152" s="3" t="s">
        <v>3</v>
      </c>
      <c r="AO152" s="3" t="s">
        <v>3</v>
      </c>
      <c r="AP152" s="3"/>
      <c r="AQ152" s="3"/>
      <c r="AR152" s="3"/>
      <c r="AS152" s="3" t="s">
        <v>1258</v>
      </c>
      <c r="AT152" s="3" t="s">
        <v>2807</v>
      </c>
      <c r="AU152" s="3" t="s">
        <v>3</v>
      </c>
      <c r="AV152" s="3" t="s">
        <v>2808</v>
      </c>
      <c r="AW152" s="3" t="s">
        <v>2799</v>
      </c>
      <c r="AX152" s="3" t="s">
        <v>2800</v>
      </c>
      <c r="AY152" s="3" t="s">
        <v>8</v>
      </c>
      <c r="AZ152" s="3" t="s">
        <v>111</v>
      </c>
      <c r="BA152" s="3" t="s">
        <v>27</v>
      </c>
      <c r="BB152" s="3" t="s">
        <v>28</v>
      </c>
      <c r="BC152" s="3" t="s">
        <v>2809</v>
      </c>
      <c r="BD152" s="3" t="s">
        <v>3</v>
      </c>
      <c r="BE152" s="3" t="s">
        <v>2810</v>
      </c>
      <c r="BF152" s="3" t="s">
        <v>2811</v>
      </c>
      <c r="BG152" s="3" t="s">
        <v>371</v>
      </c>
      <c r="BH152" s="4">
        <v>43969.626481481479</v>
      </c>
      <c r="BI152" s="4">
        <v>43970.404803240737</v>
      </c>
      <c r="BJ152" s="3" t="s">
        <v>3</v>
      </c>
      <c r="BK152" s="3" t="s">
        <v>371</v>
      </c>
      <c r="BL152" s="3">
        <v>0</v>
      </c>
      <c r="BM152" s="3" t="s">
        <v>3</v>
      </c>
      <c r="BN152" s="3">
        <v>17193</v>
      </c>
      <c r="BO152" s="3" t="s">
        <v>2812</v>
      </c>
      <c r="BP152" s="18"/>
      <c r="BQ152" s="2"/>
    </row>
    <row r="153" spans="1:69" ht="80.099999999999994" customHeight="1" x14ac:dyDescent="0.25">
      <c r="A153" s="33" t="s">
        <v>69</v>
      </c>
      <c r="B153" s="33" t="s">
        <v>3</v>
      </c>
      <c r="C153" s="33">
        <v>53120426</v>
      </c>
      <c r="D153" s="17">
        <v>102414</v>
      </c>
      <c r="E153" s="3" t="s">
        <v>2813</v>
      </c>
      <c r="F153" s="3"/>
      <c r="G153" s="3" t="s">
        <v>3</v>
      </c>
      <c r="H153" s="15" t="s">
        <v>2815</v>
      </c>
      <c r="I153" s="3" t="s">
        <v>2814</v>
      </c>
      <c r="J153" s="3" t="s">
        <v>5</v>
      </c>
      <c r="K153" s="3" t="s">
        <v>263</v>
      </c>
      <c r="L153" s="3" t="s">
        <v>2816</v>
      </c>
      <c r="M153" s="3" t="s">
        <v>8</v>
      </c>
      <c r="N153" s="3">
        <v>70800</v>
      </c>
      <c r="O153" s="3" t="s">
        <v>2817</v>
      </c>
      <c r="P153" s="3" t="s">
        <v>73</v>
      </c>
      <c r="Q153" s="3" t="s">
        <v>2784</v>
      </c>
      <c r="R153" s="3" t="s">
        <v>8</v>
      </c>
      <c r="S153" s="3" t="s">
        <v>12</v>
      </c>
      <c r="T153" s="3" t="s">
        <v>124</v>
      </c>
      <c r="U153" s="3" t="s">
        <v>124</v>
      </c>
      <c r="V153" s="3" t="s">
        <v>2818</v>
      </c>
      <c r="W153" s="3">
        <v>605476481</v>
      </c>
      <c r="X153" s="3"/>
      <c r="Y153" s="3">
        <v>209511098</v>
      </c>
      <c r="Z153" s="3">
        <v>600</v>
      </c>
      <c r="AA153" s="3" t="s">
        <v>15</v>
      </c>
      <c r="AB153" s="8">
        <v>10000</v>
      </c>
      <c r="AC153" s="8" t="s">
        <v>16</v>
      </c>
      <c r="AD153" s="8" t="s">
        <v>2819</v>
      </c>
      <c r="AE153" s="8">
        <v>12</v>
      </c>
      <c r="AF153" s="8" t="s">
        <v>2820</v>
      </c>
      <c r="AG153" s="8" t="s">
        <v>19</v>
      </c>
      <c r="AH153" s="10">
        <v>40000</v>
      </c>
      <c r="AI153" s="8">
        <v>30000</v>
      </c>
      <c r="AJ153" s="3" t="s">
        <v>2821</v>
      </c>
      <c r="AK153" s="3"/>
      <c r="AL153" s="3" t="s">
        <v>3</v>
      </c>
      <c r="AM153" s="3" t="s">
        <v>3</v>
      </c>
      <c r="AN153" s="3" t="s">
        <v>3</v>
      </c>
      <c r="AO153" s="3" t="s">
        <v>3</v>
      </c>
      <c r="AP153" s="3"/>
      <c r="AQ153" s="3"/>
      <c r="AR153" s="3"/>
      <c r="AS153" s="3" t="s">
        <v>2822</v>
      </c>
      <c r="AT153" s="3" t="s">
        <v>2823</v>
      </c>
      <c r="AU153" s="3" t="s">
        <v>3</v>
      </c>
      <c r="AV153" s="3" t="s">
        <v>2824</v>
      </c>
      <c r="AW153" s="3" t="s">
        <v>2825</v>
      </c>
      <c r="AX153" s="3" t="s">
        <v>2816</v>
      </c>
      <c r="AY153" s="3" t="s">
        <v>8</v>
      </c>
      <c r="AZ153" s="3" t="s">
        <v>274</v>
      </c>
      <c r="BA153" s="3" t="s">
        <v>27</v>
      </c>
      <c r="BB153" s="3" t="s">
        <v>28</v>
      </c>
      <c r="BC153" s="3" t="s">
        <v>2826</v>
      </c>
      <c r="BD153" s="3" t="s">
        <v>3</v>
      </c>
      <c r="BE153" s="3" t="s">
        <v>2827</v>
      </c>
      <c r="BF153" s="3" t="s">
        <v>2828</v>
      </c>
      <c r="BG153" s="3" t="s">
        <v>723</v>
      </c>
      <c r="BH153" s="4">
        <v>43969.656030092592</v>
      </c>
      <c r="BI153" s="4">
        <v>43970.369456018518</v>
      </c>
      <c r="BJ153" s="3" t="s">
        <v>3</v>
      </c>
      <c r="BK153" s="3" t="s">
        <v>723</v>
      </c>
      <c r="BL153" s="3">
        <v>0</v>
      </c>
      <c r="BM153" s="3" t="s">
        <v>3</v>
      </c>
      <c r="BN153" s="3">
        <v>17195</v>
      </c>
      <c r="BO153" s="3" t="s">
        <v>2829</v>
      </c>
      <c r="BP153" s="18"/>
      <c r="BQ153" s="2"/>
    </row>
    <row r="154" spans="1:69" ht="80.099999999999994" customHeight="1" x14ac:dyDescent="0.25">
      <c r="A154" s="33" t="s">
        <v>69</v>
      </c>
      <c r="C154" s="33">
        <v>12752644</v>
      </c>
      <c r="D154" s="17">
        <v>102415</v>
      </c>
      <c r="E154" s="3" t="s">
        <v>2830</v>
      </c>
      <c r="F154" s="3"/>
      <c r="G154" s="3" t="s">
        <v>3</v>
      </c>
      <c r="H154" s="15" t="s">
        <v>2832</v>
      </c>
      <c r="I154" s="3" t="s">
        <v>2831</v>
      </c>
      <c r="J154" s="3" t="s">
        <v>37</v>
      </c>
      <c r="K154" s="3" t="s">
        <v>2833</v>
      </c>
      <c r="L154" s="3" t="s">
        <v>2834</v>
      </c>
      <c r="M154" s="3" t="s">
        <v>8</v>
      </c>
      <c r="N154" s="3">
        <v>70200</v>
      </c>
      <c r="O154" s="3" t="s">
        <v>40</v>
      </c>
      <c r="P154" s="3" t="s">
        <v>2835</v>
      </c>
      <c r="Q154" s="3" t="s">
        <v>2836</v>
      </c>
      <c r="R154" s="3" t="s">
        <v>8</v>
      </c>
      <c r="S154" s="3" t="s">
        <v>12</v>
      </c>
      <c r="T154" s="3" t="s">
        <v>44</v>
      </c>
      <c r="U154" s="3" t="s">
        <v>44</v>
      </c>
      <c r="V154" s="3" t="s">
        <v>2837</v>
      </c>
      <c r="W154" s="3">
        <v>737583605</v>
      </c>
      <c r="X154" s="3"/>
      <c r="Y154" s="3">
        <v>2299410002</v>
      </c>
      <c r="Z154" s="3">
        <v>5500</v>
      </c>
      <c r="AA154" s="3" t="s">
        <v>15</v>
      </c>
      <c r="AB154" s="8">
        <v>20000</v>
      </c>
      <c r="AC154" s="8" t="s">
        <v>16</v>
      </c>
      <c r="AD154" s="8" t="s">
        <v>2838</v>
      </c>
      <c r="AE154" s="8">
        <v>12</v>
      </c>
      <c r="AF154" s="8" t="s">
        <v>2839</v>
      </c>
      <c r="AG154" s="8" t="s">
        <v>19</v>
      </c>
      <c r="AH154" s="10">
        <v>40000</v>
      </c>
      <c r="AI154" s="8">
        <v>20000</v>
      </c>
      <c r="AJ154" s="3" t="s">
        <v>2840</v>
      </c>
      <c r="AK154" s="3"/>
      <c r="AL154" s="3" t="s">
        <v>3</v>
      </c>
      <c r="AM154" s="3" t="s">
        <v>3</v>
      </c>
      <c r="AN154" s="3" t="s">
        <v>3</v>
      </c>
      <c r="AO154" s="3" t="s">
        <v>3</v>
      </c>
      <c r="AP154" s="3"/>
      <c r="AQ154" s="3"/>
      <c r="AR154" s="3"/>
      <c r="AS154" s="3" t="s">
        <v>2841</v>
      </c>
      <c r="AT154" s="3" t="s">
        <v>2842</v>
      </c>
      <c r="AU154" s="3" t="s">
        <v>3</v>
      </c>
      <c r="AV154" s="3" t="s">
        <v>2843</v>
      </c>
      <c r="AW154" s="3" t="s">
        <v>2833</v>
      </c>
      <c r="AX154" s="3" t="s">
        <v>2844</v>
      </c>
      <c r="AY154" s="3" t="s">
        <v>8</v>
      </c>
      <c r="AZ154" s="3" t="s">
        <v>62</v>
      </c>
      <c r="BA154" s="3" t="s">
        <v>27</v>
      </c>
      <c r="BB154" s="3" t="s">
        <v>28</v>
      </c>
      <c r="BC154" s="3" t="s">
        <v>2845</v>
      </c>
      <c r="BD154" s="3" t="s">
        <v>3</v>
      </c>
      <c r="BE154" s="3" t="s">
        <v>2846</v>
      </c>
      <c r="BF154" s="3" t="s">
        <v>2847</v>
      </c>
      <c r="BG154" s="3" t="s">
        <v>214</v>
      </c>
      <c r="BH154" s="4">
        <v>43969.667071759257</v>
      </c>
      <c r="BI154" s="4">
        <v>43970.429166666669</v>
      </c>
      <c r="BJ154" s="3" t="s">
        <v>3</v>
      </c>
      <c r="BK154" s="3" t="s">
        <v>214</v>
      </c>
      <c r="BL154" s="3">
        <v>0</v>
      </c>
      <c r="BM154" s="3" t="s">
        <v>3</v>
      </c>
      <c r="BN154" s="3">
        <v>17197</v>
      </c>
      <c r="BO154" s="3" t="s">
        <v>2848</v>
      </c>
      <c r="BP154" s="18"/>
      <c r="BQ154" s="2"/>
    </row>
    <row r="155" spans="1:69" ht="80.099999999999994" customHeight="1" x14ac:dyDescent="0.25">
      <c r="A155" s="33" t="s">
        <v>69</v>
      </c>
      <c r="C155" s="33">
        <v>54044931</v>
      </c>
      <c r="D155" s="17">
        <v>102417</v>
      </c>
      <c r="E155" s="3" t="s">
        <v>2849</v>
      </c>
      <c r="F155" s="3"/>
      <c r="G155" s="3" t="s">
        <v>3</v>
      </c>
      <c r="H155" s="15" t="s">
        <v>2851</v>
      </c>
      <c r="I155" s="3" t="s">
        <v>2850</v>
      </c>
      <c r="J155" s="3" t="s">
        <v>37</v>
      </c>
      <c r="K155" s="3" t="s">
        <v>2852</v>
      </c>
      <c r="L155" s="3" t="s">
        <v>2853</v>
      </c>
      <c r="M155" s="3" t="s">
        <v>8</v>
      </c>
      <c r="N155" s="3">
        <v>72300</v>
      </c>
      <c r="O155" s="3" t="s">
        <v>2854</v>
      </c>
      <c r="P155" s="3" t="s">
        <v>2852</v>
      </c>
      <c r="Q155" s="3" t="s">
        <v>2853</v>
      </c>
      <c r="R155" s="3" t="s">
        <v>8</v>
      </c>
      <c r="S155" s="3" t="s">
        <v>318</v>
      </c>
      <c r="T155" s="3" t="s">
        <v>674</v>
      </c>
      <c r="U155" s="3" t="s">
        <v>674</v>
      </c>
      <c r="V155" s="3" t="s">
        <v>2855</v>
      </c>
      <c r="W155" s="3">
        <v>777719888</v>
      </c>
      <c r="X155" s="3"/>
      <c r="Y155" s="3">
        <v>221959629</v>
      </c>
      <c r="Z155" s="3">
        <v>600</v>
      </c>
      <c r="AA155" s="3" t="s">
        <v>46</v>
      </c>
      <c r="AB155" s="8"/>
      <c r="AC155" s="8" t="s">
        <v>47</v>
      </c>
      <c r="AD155" s="8" t="s">
        <v>2856</v>
      </c>
      <c r="AE155" s="8">
        <v>12</v>
      </c>
      <c r="AF155" s="8" t="s">
        <v>2857</v>
      </c>
      <c r="AG155" s="8" t="s">
        <v>19</v>
      </c>
      <c r="AH155" s="10">
        <v>40000</v>
      </c>
      <c r="AI155" s="8">
        <v>40000</v>
      </c>
      <c r="AJ155" s="3" t="s">
        <v>2858</v>
      </c>
      <c r="AK155" s="3"/>
      <c r="AL155" s="3" t="s">
        <v>3</v>
      </c>
      <c r="AM155" s="3" t="s">
        <v>3</v>
      </c>
      <c r="AN155" s="3" t="s">
        <v>3</v>
      </c>
      <c r="AO155" s="3" t="s">
        <v>3</v>
      </c>
      <c r="AP155" s="3"/>
      <c r="AQ155" s="3"/>
      <c r="AR155" s="3"/>
      <c r="AS155" s="3" t="s">
        <v>129</v>
      </c>
      <c r="AT155" s="3" t="s">
        <v>2859</v>
      </c>
      <c r="AU155" s="3" t="s">
        <v>388</v>
      </c>
      <c r="AV155" s="3" t="s">
        <v>2860</v>
      </c>
      <c r="AW155" s="3" t="s">
        <v>2861</v>
      </c>
      <c r="AX155" s="3" t="s">
        <v>2862</v>
      </c>
      <c r="AY155" s="3" t="s">
        <v>2863</v>
      </c>
      <c r="AZ155" s="3" t="s">
        <v>859</v>
      </c>
      <c r="BA155" s="3" t="s">
        <v>27</v>
      </c>
      <c r="BB155" s="3" t="s">
        <v>28</v>
      </c>
      <c r="BC155" s="3" t="s">
        <v>2864</v>
      </c>
      <c r="BD155" s="3" t="s">
        <v>3</v>
      </c>
      <c r="BE155" s="3" t="s">
        <v>2865</v>
      </c>
      <c r="BF155" s="3" t="s">
        <v>2866</v>
      </c>
      <c r="BG155" s="3" t="s">
        <v>1453</v>
      </c>
      <c r="BH155" s="4">
        <v>43969.904687499999</v>
      </c>
      <c r="BI155" s="4">
        <v>43970.425381944442</v>
      </c>
      <c r="BJ155" s="3" t="s">
        <v>3</v>
      </c>
      <c r="BK155" s="3" t="s">
        <v>1453</v>
      </c>
      <c r="BL155" s="3">
        <v>0</v>
      </c>
      <c r="BM155" s="3" t="s">
        <v>3</v>
      </c>
      <c r="BN155" s="3">
        <v>17201</v>
      </c>
      <c r="BO155" s="3" t="s">
        <v>2867</v>
      </c>
      <c r="BP155" s="18"/>
      <c r="BQ155" s="2"/>
    </row>
    <row r="156" spans="1:69" ht="80.099999999999994" customHeight="1" x14ac:dyDescent="0.25">
      <c r="A156" s="33" t="s">
        <v>69</v>
      </c>
      <c r="C156" s="33">
        <v>24855507</v>
      </c>
      <c r="D156" s="17">
        <v>102418</v>
      </c>
      <c r="E156" s="3" t="s">
        <v>2868</v>
      </c>
      <c r="F156" s="3"/>
      <c r="G156" s="3" t="s">
        <v>3</v>
      </c>
      <c r="H156" s="15" t="s">
        <v>2870</v>
      </c>
      <c r="I156" s="3" t="s">
        <v>2869</v>
      </c>
      <c r="J156" s="3" t="s">
        <v>5</v>
      </c>
      <c r="K156" s="3" t="s">
        <v>2871</v>
      </c>
      <c r="L156" s="3" t="s">
        <v>2872</v>
      </c>
      <c r="M156" s="3" t="s">
        <v>8</v>
      </c>
      <c r="N156" s="3">
        <v>72527</v>
      </c>
      <c r="O156" s="3" t="s">
        <v>2873</v>
      </c>
      <c r="P156" s="3" t="s">
        <v>2871</v>
      </c>
      <c r="Q156" s="3" t="s">
        <v>2874</v>
      </c>
      <c r="R156" s="3" t="s">
        <v>8</v>
      </c>
      <c r="S156" s="3" t="s">
        <v>318</v>
      </c>
      <c r="T156" s="3" t="s">
        <v>2667</v>
      </c>
      <c r="U156" s="3" t="s">
        <v>2667</v>
      </c>
      <c r="V156" s="3" t="s">
        <v>2875</v>
      </c>
      <c r="W156" s="3">
        <v>731960028</v>
      </c>
      <c r="X156" s="3"/>
      <c r="Y156" s="3">
        <v>2814431001</v>
      </c>
      <c r="Z156" s="3">
        <v>5500</v>
      </c>
      <c r="AA156" s="3" t="s">
        <v>46</v>
      </c>
      <c r="AB156" s="8"/>
      <c r="AC156" s="8" t="s">
        <v>16</v>
      </c>
      <c r="AD156" s="8" t="s">
        <v>2876</v>
      </c>
      <c r="AE156" s="8">
        <v>12</v>
      </c>
      <c r="AF156" s="8" t="s">
        <v>2877</v>
      </c>
      <c r="AG156" s="8" t="s">
        <v>19</v>
      </c>
      <c r="AH156" s="10">
        <v>40000</v>
      </c>
      <c r="AI156" s="8">
        <v>40000</v>
      </c>
      <c r="AJ156" s="3" t="s">
        <v>2878</v>
      </c>
      <c r="AK156" s="3"/>
      <c r="AL156" s="3" t="s">
        <v>3</v>
      </c>
      <c r="AM156" s="3" t="s">
        <v>3</v>
      </c>
      <c r="AN156" s="3" t="s">
        <v>3</v>
      </c>
      <c r="AO156" s="3" t="s">
        <v>3</v>
      </c>
      <c r="AP156" s="3"/>
      <c r="AQ156" s="3"/>
      <c r="AR156" s="3"/>
      <c r="AS156" s="3" t="s">
        <v>966</v>
      </c>
      <c r="AT156" s="3" t="s">
        <v>2879</v>
      </c>
      <c r="AU156" s="3" t="s">
        <v>3</v>
      </c>
      <c r="AV156" s="3" t="s">
        <v>2880</v>
      </c>
      <c r="AW156" s="3" t="s">
        <v>2871</v>
      </c>
      <c r="AX156" s="3" t="s">
        <v>2872</v>
      </c>
      <c r="AY156" s="3" t="s">
        <v>2881</v>
      </c>
      <c r="AZ156" s="3" t="s">
        <v>2882</v>
      </c>
      <c r="BA156" s="3" t="s">
        <v>27</v>
      </c>
      <c r="BB156" s="3" t="s">
        <v>28</v>
      </c>
      <c r="BC156" s="3" t="s">
        <v>2883</v>
      </c>
      <c r="BD156" s="3" t="s">
        <v>3</v>
      </c>
      <c r="BE156" s="3" t="s">
        <v>2884</v>
      </c>
      <c r="BF156" s="3" t="s">
        <v>2885</v>
      </c>
      <c r="BG156" s="3" t="s">
        <v>214</v>
      </c>
      <c r="BH156" s="4">
        <v>43969.932060185187</v>
      </c>
      <c r="BI156" s="4">
        <v>43970.379479166666</v>
      </c>
      <c r="BJ156" s="3" t="s">
        <v>3</v>
      </c>
      <c r="BK156" s="3" t="s">
        <v>214</v>
      </c>
      <c r="BL156" s="3">
        <v>0</v>
      </c>
      <c r="BM156" s="3" t="s">
        <v>3</v>
      </c>
      <c r="BN156" s="3">
        <v>17203</v>
      </c>
      <c r="BO156" s="3" t="s">
        <v>2886</v>
      </c>
      <c r="BP156" s="18"/>
      <c r="BQ156" s="2"/>
    </row>
    <row r="157" spans="1:69" ht="80.099999999999994" customHeight="1" x14ac:dyDescent="0.25">
      <c r="A157" s="33" t="s">
        <v>69</v>
      </c>
      <c r="C157" s="33">
        <v>95619572</v>
      </c>
      <c r="D157" s="17">
        <v>102419</v>
      </c>
      <c r="E157" s="3" t="s">
        <v>2887</v>
      </c>
      <c r="F157" s="3"/>
      <c r="G157" s="3" t="s">
        <v>3</v>
      </c>
      <c r="H157" s="15" t="s">
        <v>2870</v>
      </c>
      <c r="I157" s="3" t="s">
        <v>2888</v>
      </c>
      <c r="J157" s="3" t="s">
        <v>5</v>
      </c>
      <c r="K157" s="3" t="s">
        <v>2871</v>
      </c>
      <c r="L157" s="3" t="s">
        <v>2872</v>
      </c>
      <c r="M157" s="3" t="s">
        <v>8</v>
      </c>
      <c r="N157" s="3">
        <v>72527</v>
      </c>
      <c r="O157" s="3" t="s">
        <v>2889</v>
      </c>
      <c r="P157" s="3" t="s">
        <v>2871</v>
      </c>
      <c r="Q157" s="3" t="s">
        <v>2874</v>
      </c>
      <c r="R157" s="3" t="s">
        <v>8</v>
      </c>
      <c r="S157" s="3" t="s">
        <v>318</v>
      </c>
      <c r="T157" s="3" t="s">
        <v>2667</v>
      </c>
      <c r="U157" s="3" t="s">
        <v>2667</v>
      </c>
      <c r="V157" s="3" t="s">
        <v>2890</v>
      </c>
      <c r="W157" s="3">
        <v>602873109</v>
      </c>
      <c r="X157" s="3"/>
      <c r="Y157" s="3">
        <v>2472136028</v>
      </c>
      <c r="Z157" s="3">
        <v>5500</v>
      </c>
      <c r="AA157" s="3" t="s">
        <v>15</v>
      </c>
      <c r="AB157" s="8">
        <v>4930</v>
      </c>
      <c r="AC157" s="8" t="s">
        <v>16</v>
      </c>
      <c r="AD157" s="8" t="s">
        <v>2891</v>
      </c>
      <c r="AE157" s="8">
        <v>12</v>
      </c>
      <c r="AF157" s="8" t="s">
        <v>2892</v>
      </c>
      <c r="AG157" s="8" t="s">
        <v>19</v>
      </c>
      <c r="AH157" s="10">
        <v>40000</v>
      </c>
      <c r="AI157" s="8">
        <v>35070</v>
      </c>
      <c r="AJ157" s="3" t="s">
        <v>2893</v>
      </c>
      <c r="AK157" s="3"/>
      <c r="AL157" s="3" t="s">
        <v>3</v>
      </c>
      <c r="AM157" s="3" t="s">
        <v>3</v>
      </c>
      <c r="AN157" s="3" t="s">
        <v>3</v>
      </c>
      <c r="AO157" s="3" t="s">
        <v>3</v>
      </c>
      <c r="AP157" s="3"/>
      <c r="AQ157" s="3"/>
      <c r="AR157" s="3"/>
      <c r="AS157" s="3" t="s">
        <v>966</v>
      </c>
      <c r="AT157" s="3" t="s">
        <v>2879</v>
      </c>
      <c r="AU157" s="3" t="s">
        <v>3</v>
      </c>
      <c r="AV157" s="3" t="s">
        <v>2894</v>
      </c>
      <c r="AW157" s="3" t="s">
        <v>2871</v>
      </c>
      <c r="AX157" s="3" t="s">
        <v>2872</v>
      </c>
      <c r="AY157" s="3" t="s">
        <v>2895</v>
      </c>
      <c r="AZ157" s="3" t="s">
        <v>2882</v>
      </c>
      <c r="BA157" s="3" t="s">
        <v>27</v>
      </c>
      <c r="BB157" s="3" t="s">
        <v>28</v>
      </c>
      <c r="BC157" s="3" t="s">
        <v>2896</v>
      </c>
      <c r="BD157" s="3" t="s">
        <v>3</v>
      </c>
      <c r="BE157" s="3" t="s">
        <v>2897</v>
      </c>
      <c r="BF157" s="3" t="s">
        <v>2898</v>
      </c>
      <c r="BG157" s="3" t="s">
        <v>214</v>
      </c>
      <c r="BH157" s="4">
        <v>43969.945717592593</v>
      </c>
      <c r="BI157" s="4">
        <v>43970.460127314815</v>
      </c>
      <c r="BJ157" s="3" t="s">
        <v>3</v>
      </c>
      <c r="BK157" s="3" t="s">
        <v>214</v>
      </c>
      <c r="BL157" s="3">
        <v>0</v>
      </c>
      <c r="BM157" s="3" t="s">
        <v>3</v>
      </c>
      <c r="BN157" s="3">
        <v>17205</v>
      </c>
      <c r="BO157" s="3" t="s">
        <v>2899</v>
      </c>
      <c r="BP157" s="18"/>
      <c r="BQ157" s="2"/>
    </row>
    <row r="158" spans="1:69" ht="80.099999999999994" customHeight="1" x14ac:dyDescent="0.25">
      <c r="A158" s="33" t="s">
        <v>69</v>
      </c>
      <c r="C158" s="33">
        <v>50799247</v>
      </c>
      <c r="D158" s="17">
        <v>102083</v>
      </c>
      <c r="E158" s="3" t="s">
        <v>2900</v>
      </c>
      <c r="F158" s="3"/>
      <c r="G158" s="3" t="s">
        <v>3</v>
      </c>
      <c r="H158" s="15" t="s">
        <v>2902</v>
      </c>
      <c r="I158" s="3" t="s">
        <v>2901</v>
      </c>
      <c r="J158" s="3" t="s">
        <v>5</v>
      </c>
      <c r="K158" s="3" t="s">
        <v>2903</v>
      </c>
      <c r="L158" s="3" t="s">
        <v>2904</v>
      </c>
      <c r="M158" s="3" t="s">
        <v>2905</v>
      </c>
      <c r="N158" s="3">
        <v>74258</v>
      </c>
      <c r="O158" s="3" t="s">
        <v>2906</v>
      </c>
      <c r="P158" s="3" t="s">
        <v>2405</v>
      </c>
      <c r="Q158" s="3" t="s">
        <v>2907</v>
      </c>
      <c r="R158" s="3" t="s">
        <v>8</v>
      </c>
      <c r="S158" s="3" t="s">
        <v>102</v>
      </c>
      <c r="T158" s="3" t="s">
        <v>2667</v>
      </c>
      <c r="U158" s="3" t="s">
        <v>2667</v>
      </c>
      <c r="V158" s="3" t="s">
        <v>2908</v>
      </c>
      <c r="W158" s="3">
        <v>735900643</v>
      </c>
      <c r="X158" s="3"/>
      <c r="Y158" s="3">
        <v>749233113</v>
      </c>
      <c r="Z158" s="3">
        <v>800</v>
      </c>
      <c r="AA158" s="3" t="s">
        <v>15</v>
      </c>
      <c r="AB158" s="8">
        <v>18000</v>
      </c>
      <c r="AC158" s="8" t="s">
        <v>16</v>
      </c>
      <c r="AD158" s="8" t="s">
        <v>2909</v>
      </c>
      <c r="AE158" s="8">
        <v>12</v>
      </c>
      <c r="AF158" s="8" t="s">
        <v>2910</v>
      </c>
      <c r="AG158" s="8" t="s">
        <v>19</v>
      </c>
      <c r="AH158" s="10">
        <v>40000</v>
      </c>
      <c r="AI158" s="8">
        <v>22000</v>
      </c>
      <c r="AJ158" s="3" t="s">
        <v>2911</v>
      </c>
      <c r="AK158" s="3"/>
      <c r="AL158" s="3" t="s">
        <v>3</v>
      </c>
      <c r="AM158" s="3" t="s">
        <v>3</v>
      </c>
      <c r="AN158" s="3" t="s">
        <v>3</v>
      </c>
      <c r="AO158" s="3" t="s">
        <v>3</v>
      </c>
      <c r="AP158" s="3"/>
      <c r="AQ158" s="3"/>
      <c r="AR158" s="3"/>
      <c r="AS158" s="3" t="s">
        <v>2912</v>
      </c>
      <c r="AT158" s="3" t="s">
        <v>2913</v>
      </c>
      <c r="AU158" s="3" t="s">
        <v>3</v>
      </c>
      <c r="AV158" s="3" t="s">
        <v>2914</v>
      </c>
      <c r="AW158" s="3" t="s">
        <v>2903</v>
      </c>
      <c r="AX158" s="3" t="s">
        <v>2904</v>
      </c>
      <c r="AY158" s="3" t="s">
        <v>2905</v>
      </c>
      <c r="AZ158" s="3" t="s">
        <v>2915</v>
      </c>
      <c r="BA158" s="3" t="s">
        <v>27</v>
      </c>
      <c r="BB158" s="3" t="s">
        <v>28</v>
      </c>
      <c r="BC158" s="3" t="s">
        <v>2916</v>
      </c>
      <c r="BD158" s="3" t="s">
        <v>3</v>
      </c>
      <c r="BE158" s="3" t="s">
        <v>2917</v>
      </c>
      <c r="BF158" s="3" t="s">
        <v>2918</v>
      </c>
      <c r="BG158" s="3" t="s">
        <v>1316</v>
      </c>
      <c r="BH158" s="4">
        <v>43964.51390046296</v>
      </c>
      <c r="BI158" s="4">
        <v>43966.495289351849</v>
      </c>
      <c r="BJ158" s="3" t="s">
        <v>3</v>
      </c>
      <c r="BK158" s="3" t="s">
        <v>1316</v>
      </c>
      <c r="BL158" s="3">
        <v>0</v>
      </c>
      <c r="BM158" s="3" t="s">
        <v>3</v>
      </c>
      <c r="BN158" s="3">
        <v>16527</v>
      </c>
      <c r="BO158" s="3" t="s">
        <v>2919</v>
      </c>
      <c r="BP158" s="18"/>
      <c r="BQ158" s="2"/>
    </row>
    <row r="159" spans="1:69" ht="80.099999999999994" customHeight="1" x14ac:dyDescent="0.25">
      <c r="A159" s="33" t="s">
        <v>69</v>
      </c>
      <c r="B159" s="33" t="s">
        <v>3</v>
      </c>
      <c r="C159" s="33">
        <v>26890667</v>
      </c>
      <c r="D159" s="17">
        <v>101995</v>
      </c>
      <c r="E159" s="3" t="s">
        <v>2920</v>
      </c>
      <c r="F159" s="3"/>
      <c r="G159" s="3" t="s">
        <v>3</v>
      </c>
      <c r="H159" s="15" t="s">
        <v>2922</v>
      </c>
      <c r="I159" s="3" t="s">
        <v>2921</v>
      </c>
      <c r="J159" s="3" t="s">
        <v>5</v>
      </c>
      <c r="K159" s="3" t="s">
        <v>888</v>
      </c>
      <c r="L159" s="3" t="s">
        <v>2923</v>
      </c>
      <c r="M159" s="3" t="s">
        <v>8</v>
      </c>
      <c r="N159" s="3">
        <v>70030</v>
      </c>
      <c r="O159" s="3" t="s">
        <v>2924</v>
      </c>
      <c r="P159" s="3" t="s">
        <v>888</v>
      </c>
      <c r="Q159" s="3" t="s">
        <v>2925</v>
      </c>
      <c r="R159" s="3" t="s">
        <v>8</v>
      </c>
      <c r="S159" s="3" t="s">
        <v>102</v>
      </c>
      <c r="T159" s="3" t="s">
        <v>13</v>
      </c>
      <c r="U159" s="3" t="s">
        <v>13</v>
      </c>
      <c r="V159" s="3" t="s">
        <v>2926</v>
      </c>
      <c r="W159" s="3">
        <v>737316049</v>
      </c>
      <c r="X159" s="3"/>
      <c r="Y159" s="3">
        <v>184176245</v>
      </c>
      <c r="Z159" s="3">
        <v>600</v>
      </c>
      <c r="AA159" s="3" t="s">
        <v>46</v>
      </c>
      <c r="AB159" s="8"/>
      <c r="AC159" s="8" t="s">
        <v>16</v>
      </c>
      <c r="AD159" s="8" t="s">
        <v>2927</v>
      </c>
      <c r="AE159" s="8">
        <v>12</v>
      </c>
      <c r="AF159" s="8" t="s">
        <v>2928</v>
      </c>
      <c r="AG159" s="8" t="s">
        <v>19</v>
      </c>
      <c r="AH159" s="10">
        <v>40000</v>
      </c>
      <c r="AI159" s="8">
        <v>40000</v>
      </c>
      <c r="AJ159" s="3" t="s">
        <v>2929</v>
      </c>
      <c r="AK159" s="3"/>
      <c r="AL159" s="3" t="s">
        <v>3</v>
      </c>
      <c r="AM159" s="3" t="s">
        <v>3</v>
      </c>
      <c r="AN159" s="3" t="s">
        <v>3</v>
      </c>
      <c r="AO159" s="3" t="s">
        <v>3</v>
      </c>
      <c r="AP159" s="3"/>
      <c r="AQ159" s="3"/>
      <c r="AR159" s="3"/>
      <c r="AS159" s="3" t="s">
        <v>1293</v>
      </c>
      <c r="AT159" s="3" t="s">
        <v>2930</v>
      </c>
      <c r="AU159" s="3" t="s">
        <v>3</v>
      </c>
      <c r="AV159" s="3" t="s">
        <v>2931</v>
      </c>
      <c r="AW159" s="3" t="s">
        <v>888</v>
      </c>
      <c r="AX159" s="3" t="s">
        <v>2923</v>
      </c>
      <c r="AY159" s="3" t="s">
        <v>8</v>
      </c>
      <c r="AZ159" s="3" t="s">
        <v>111</v>
      </c>
      <c r="BA159" s="3" t="s">
        <v>27</v>
      </c>
      <c r="BB159" s="3" t="s">
        <v>28</v>
      </c>
      <c r="BC159" s="3" t="s">
        <v>2932</v>
      </c>
      <c r="BD159" s="3" t="s">
        <v>3</v>
      </c>
      <c r="BE159" s="3" t="s">
        <v>2933</v>
      </c>
      <c r="BF159" s="3" t="s">
        <v>2934</v>
      </c>
      <c r="BG159" s="3" t="s">
        <v>1316</v>
      </c>
      <c r="BH159" s="4">
        <v>43964.352002314816</v>
      </c>
      <c r="BI159" s="4">
        <v>43964.532627314817</v>
      </c>
      <c r="BJ159" s="3" t="s">
        <v>3</v>
      </c>
      <c r="BK159" s="3" t="s">
        <v>1316</v>
      </c>
      <c r="BL159" s="3">
        <v>0</v>
      </c>
      <c r="BM159" s="3" t="s">
        <v>3</v>
      </c>
      <c r="BN159" s="3">
        <v>16347</v>
      </c>
      <c r="BO159" s="3" t="s">
        <v>2935</v>
      </c>
      <c r="BP159" s="18"/>
      <c r="BQ159" s="2"/>
    </row>
    <row r="160" spans="1:69" ht="80.099999999999994" customHeight="1" x14ac:dyDescent="0.25">
      <c r="A160" s="33" t="s">
        <v>69</v>
      </c>
      <c r="B160" s="33" t="s">
        <v>3</v>
      </c>
      <c r="C160" s="33">
        <v>6641142</v>
      </c>
      <c r="D160" s="19">
        <v>102403</v>
      </c>
      <c r="E160" s="6" t="s">
        <v>2936</v>
      </c>
      <c r="F160" s="6"/>
      <c r="G160" s="6" t="s">
        <v>3</v>
      </c>
      <c r="H160" s="16" t="s">
        <v>2938</v>
      </c>
      <c r="I160" s="6" t="s">
        <v>2937</v>
      </c>
      <c r="J160" s="6" t="s">
        <v>5</v>
      </c>
      <c r="K160" s="6" t="s">
        <v>2027</v>
      </c>
      <c r="L160" s="6" t="s">
        <v>2939</v>
      </c>
      <c r="M160" s="6" t="s">
        <v>8</v>
      </c>
      <c r="N160" s="6">
        <v>70030</v>
      </c>
      <c r="O160" s="6" t="s">
        <v>2940</v>
      </c>
      <c r="P160" s="6" t="s">
        <v>2941</v>
      </c>
      <c r="Q160" s="6" t="s">
        <v>2942</v>
      </c>
      <c r="R160" s="6" t="s">
        <v>8</v>
      </c>
      <c r="S160" s="6" t="s">
        <v>285</v>
      </c>
      <c r="T160" s="6" t="s">
        <v>124</v>
      </c>
      <c r="U160" s="6" t="s">
        <v>124</v>
      </c>
      <c r="V160" s="6" t="s">
        <v>2725</v>
      </c>
      <c r="W160" s="6">
        <v>603708845</v>
      </c>
      <c r="X160" s="6">
        <v>115</v>
      </c>
      <c r="Y160" s="6">
        <v>2110610247</v>
      </c>
      <c r="Z160" s="6">
        <v>100</v>
      </c>
      <c r="AA160" s="6" t="s">
        <v>15</v>
      </c>
      <c r="AB160" s="9">
        <v>20000</v>
      </c>
      <c r="AC160" s="9" t="s">
        <v>16</v>
      </c>
      <c r="AD160" s="9" t="s">
        <v>2943</v>
      </c>
      <c r="AE160" s="9">
        <v>12</v>
      </c>
      <c r="AF160" s="9" t="s">
        <v>2944</v>
      </c>
      <c r="AG160" s="9" t="s">
        <v>19</v>
      </c>
      <c r="AH160" s="10">
        <v>40000</v>
      </c>
      <c r="AI160" s="9">
        <f>Tabulka4[[#This Row],[Žádaná výše pomoci]]-Tabulka4[[#This Row],[Výzva 20 tis.]]</f>
        <v>20000</v>
      </c>
      <c r="AJ160" s="6" t="s">
        <v>2945</v>
      </c>
      <c r="AK160" s="6"/>
      <c r="AL160" s="6" t="s">
        <v>3</v>
      </c>
      <c r="AM160" s="6" t="s">
        <v>3</v>
      </c>
      <c r="AN160" s="6" t="s">
        <v>3</v>
      </c>
      <c r="AO160" s="6" t="s">
        <v>3</v>
      </c>
      <c r="AP160" s="6"/>
      <c r="AQ160" s="6"/>
      <c r="AR160" s="6"/>
      <c r="AS160" s="6" t="s">
        <v>2946</v>
      </c>
      <c r="AT160" s="6" t="s">
        <v>2947</v>
      </c>
      <c r="AU160" s="6" t="s">
        <v>3</v>
      </c>
      <c r="AV160" s="6" t="s">
        <v>2948</v>
      </c>
      <c r="AW160" s="6" t="s">
        <v>2027</v>
      </c>
      <c r="AX160" s="6" t="s">
        <v>2949</v>
      </c>
      <c r="AY160" s="6" t="s">
        <v>8</v>
      </c>
      <c r="AZ160" s="6" t="s">
        <v>111</v>
      </c>
      <c r="BA160" s="6" t="s">
        <v>27</v>
      </c>
      <c r="BB160" s="6" t="s">
        <v>28</v>
      </c>
      <c r="BC160" s="6" t="s">
        <v>2950</v>
      </c>
      <c r="BD160" s="6" t="s">
        <v>3</v>
      </c>
      <c r="BE160" s="6" t="s">
        <v>2951</v>
      </c>
      <c r="BF160" s="6" t="s">
        <v>2952</v>
      </c>
      <c r="BG160" s="6" t="s">
        <v>880</v>
      </c>
      <c r="BH160" s="7">
        <v>43968.749976851854</v>
      </c>
      <c r="BI160" s="7">
        <v>43969.558993055558</v>
      </c>
      <c r="BJ160" s="6" t="s">
        <v>3</v>
      </c>
      <c r="BK160" s="6" t="s">
        <v>880</v>
      </c>
      <c r="BL160" s="6">
        <v>0</v>
      </c>
      <c r="BM160" s="6" t="s">
        <v>3</v>
      </c>
      <c r="BN160" s="6">
        <v>17173</v>
      </c>
      <c r="BO160" s="6" t="s">
        <v>2953</v>
      </c>
      <c r="BP160" s="20"/>
      <c r="BQ160" s="2"/>
    </row>
    <row r="161" spans="4:69" ht="135.75" customHeight="1" x14ac:dyDescent="0.25">
      <c r="D161" s="17">
        <v>100638</v>
      </c>
      <c r="E161" s="3" t="s">
        <v>1</v>
      </c>
      <c r="F161" s="3"/>
      <c r="G161" s="3" t="s">
        <v>3</v>
      </c>
      <c r="H161" s="15" t="s">
        <v>4</v>
      </c>
      <c r="I161" s="3" t="s">
        <v>2</v>
      </c>
      <c r="J161" s="3" t="s">
        <v>5</v>
      </c>
      <c r="K161" s="3" t="s">
        <v>6</v>
      </c>
      <c r="L161" s="3" t="s">
        <v>7</v>
      </c>
      <c r="M161" s="3" t="s">
        <v>8</v>
      </c>
      <c r="N161" s="3">
        <v>71000</v>
      </c>
      <c r="O161" s="3" t="s">
        <v>9</v>
      </c>
      <c r="P161" s="3" t="s">
        <v>10</v>
      </c>
      <c r="Q161" s="3" t="s">
        <v>11</v>
      </c>
      <c r="R161" s="3" t="s">
        <v>8</v>
      </c>
      <c r="S161" s="3" t="s">
        <v>12</v>
      </c>
      <c r="T161" s="3" t="s">
        <v>13</v>
      </c>
      <c r="U161" s="3" t="s">
        <v>13</v>
      </c>
      <c r="V161" s="3" t="s">
        <v>14</v>
      </c>
      <c r="W161" s="3">
        <v>725255955</v>
      </c>
      <c r="X161" s="3"/>
      <c r="Y161" s="3">
        <v>16066805</v>
      </c>
      <c r="Z161" s="3">
        <v>5500</v>
      </c>
      <c r="AA161" s="3" t="s">
        <v>15</v>
      </c>
      <c r="AB161" s="8">
        <v>9700</v>
      </c>
      <c r="AC161" s="8" t="s">
        <v>16</v>
      </c>
      <c r="AD161" s="8" t="s">
        <v>17</v>
      </c>
      <c r="AE161" s="8">
        <v>10</v>
      </c>
      <c r="AF161" s="8" t="s">
        <v>18</v>
      </c>
      <c r="AG161" s="8" t="s">
        <v>19</v>
      </c>
      <c r="AH161" s="10">
        <v>40000</v>
      </c>
      <c r="AI161" s="8">
        <f>Tabulka4[[#This Row],[Žádaná výše pomoci]]-Tabulka4[[#This Row],[Výzva 20 tis.]]</f>
        <v>30300</v>
      </c>
      <c r="AJ161" s="3" t="s">
        <v>21</v>
      </c>
      <c r="AK161" s="3"/>
      <c r="AL161" s="3" t="s">
        <v>3</v>
      </c>
      <c r="AM161" s="3" t="s">
        <v>3</v>
      </c>
      <c r="AN161" s="3" t="s">
        <v>3</v>
      </c>
      <c r="AO161" s="3" t="s">
        <v>3</v>
      </c>
      <c r="AP161" s="3"/>
      <c r="AQ161" s="3"/>
      <c r="AR161" s="3"/>
      <c r="AS161" s="3" t="s">
        <v>22</v>
      </c>
      <c r="AT161" s="3" t="s">
        <v>23</v>
      </c>
      <c r="AU161" s="3" t="s">
        <v>3</v>
      </c>
      <c r="AV161" s="3" t="s">
        <v>24</v>
      </c>
      <c r="AW161" s="3" t="s">
        <v>6</v>
      </c>
      <c r="AX161" s="3" t="s">
        <v>25</v>
      </c>
      <c r="AY161" s="3" t="s">
        <v>8</v>
      </c>
      <c r="AZ161" s="3" t="s">
        <v>26</v>
      </c>
      <c r="BA161" s="3" t="s">
        <v>27</v>
      </c>
      <c r="BB161" s="3" t="s">
        <v>28</v>
      </c>
      <c r="BC161" s="3" t="s">
        <v>29</v>
      </c>
      <c r="BD161" s="3" t="s">
        <v>3</v>
      </c>
      <c r="BE161" s="3" t="s">
        <v>30</v>
      </c>
      <c r="BF161" s="3" t="s">
        <v>31</v>
      </c>
      <c r="BG161" s="3" t="s">
        <v>32</v>
      </c>
      <c r="BH161" s="4">
        <v>43955.656469907408</v>
      </c>
      <c r="BI161" s="4">
        <v>43959.409421296295</v>
      </c>
      <c r="BJ161" s="3" t="s">
        <v>3</v>
      </c>
      <c r="BK161" s="3" t="s">
        <v>32</v>
      </c>
      <c r="BL161" s="3">
        <v>0</v>
      </c>
      <c r="BM161" s="3" t="s">
        <v>3</v>
      </c>
      <c r="BN161" s="3">
        <v>13600</v>
      </c>
      <c r="BO161" s="3" t="s">
        <v>33</v>
      </c>
      <c r="BP161" s="1" t="s">
        <v>3413</v>
      </c>
      <c r="BQ161" s="2"/>
    </row>
    <row r="162" spans="4:69" ht="106.5" customHeight="1" x14ac:dyDescent="0.25">
      <c r="D162" s="17">
        <v>101272</v>
      </c>
      <c r="E162" s="3" t="s">
        <v>34</v>
      </c>
      <c r="F162" s="3"/>
      <c r="G162" s="3" t="s">
        <v>3</v>
      </c>
      <c r="H162" s="15" t="s">
        <v>36</v>
      </c>
      <c r="I162" s="3" t="s">
        <v>35</v>
      </c>
      <c r="J162" s="3" t="s">
        <v>37</v>
      </c>
      <c r="K162" s="3" t="s">
        <v>38</v>
      </c>
      <c r="L162" s="3" t="s">
        <v>39</v>
      </c>
      <c r="M162" s="3" t="s">
        <v>8</v>
      </c>
      <c r="N162" s="3">
        <v>71000</v>
      </c>
      <c r="O162" s="3" t="s">
        <v>40</v>
      </c>
      <c r="P162" s="3" t="s">
        <v>41</v>
      </c>
      <c r="Q162" s="3" t="s">
        <v>42</v>
      </c>
      <c r="R162" s="3" t="s">
        <v>8</v>
      </c>
      <c r="S162" s="3" t="s">
        <v>43</v>
      </c>
      <c r="T162" s="3" t="s">
        <v>44</v>
      </c>
      <c r="U162" s="3" t="s">
        <v>44</v>
      </c>
      <c r="V162" s="3" t="s">
        <v>45</v>
      </c>
      <c r="W162" s="3">
        <v>725947512</v>
      </c>
      <c r="X162" s="3"/>
      <c r="Y162" s="3">
        <v>4472076319</v>
      </c>
      <c r="Z162" s="3">
        <v>800</v>
      </c>
      <c r="AA162" s="3" t="s">
        <v>46</v>
      </c>
      <c r="AB162" s="8"/>
      <c r="AC162" s="8" t="s">
        <v>47</v>
      </c>
      <c r="AD162" s="8" t="s">
        <v>48</v>
      </c>
      <c r="AE162" s="8">
        <v>12</v>
      </c>
      <c r="AF162" s="8" t="s">
        <v>49</v>
      </c>
      <c r="AG162" s="8" t="s">
        <v>50</v>
      </c>
      <c r="AH162" s="10">
        <v>70000</v>
      </c>
      <c r="AI162" s="8">
        <v>70000</v>
      </c>
      <c r="AJ162" s="3" t="s">
        <v>51</v>
      </c>
      <c r="AK162" s="3">
        <v>2018</v>
      </c>
      <c r="AL162" s="3" t="s">
        <v>52</v>
      </c>
      <c r="AM162" s="3" t="s">
        <v>53</v>
      </c>
      <c r="AN162" s="3" t="s">
        <v>54</v>
      </c>
      <c r="AO162" s="3" t="s">
        <v>55</v>
      </c>
      <c r="AP162" s="3">
        <v>70039</v>
      </c>
      <c r="AQ162" s="3">
        <v>2018</v>
      </c>
      <c r="AR162" s="3">
        <v>2018</v>
      </c>
      <c r="AS162" s="3" t="s">
        <v>56</v>
      </c>
      <c r="AT162" s="3" t="s">
        <v>57</v>
      </c>
      <c r="AU162" s="3" t="s">
        <v>58</v>
      </c>
      <c r="AV162" s="3" t="s">
        <v>59</v>
      </c>
      <c r="AW162" s="3" t="s">
        <v>60</v>
      </c>
      <c r="AX162" s="3" t="s">
        <v>61</v>
      </c>
      <c r="AY162" s="3" t="s">
        <v>55</v>
      </c>
      <c r="AZ162" s="3" t="s">
        <v>62</v>
      </c>
      <c r="BA162" s="3" t="s">
        <v>27</v>
      </c>
      <c r="BB162" s="3" t="s">
        <v>28</v>
      </c>
      <c r="BC162" s="3" t="s">
        <v>63</v>
      </c>
      <c r="BD162" s="3" t="s">
        <v>64</v>
      </c>
      <c r="BE162" s="3" t="s">
        <v>65</v>
      </c>
      <c r="BF162" s="3" t="s">
        <v>66</v>
      </c>
      <c r="BG162" s="3" t="s">
        <v>67</v>
      </c>
      <c r="BH162" s="4">
        <v>43961.537789351853</v>
      </c>
      <c r="BI162" s="4">
        <v>43964.63616898148</v>
      </c>
      <c r="BJ162" s="3" t="s">
        <v>3</v>
      </c>
      <c r="BK162" s="3" t="s">
        <v>67</v>
      </c>
      <c r="BL162" s="3">
        <v>0</v>
      </c>
      <c r="BM162" s="3" t="s">
        <v>3</v>
      </c>
      <c r="BN162" s="3">
        <v>14879</v>
      </c>
      <c r="BO162" s="3" t="s">
        <v>68</v>
      </c>
      <c r="BP162" s="1" t="s">
        <v>3414</v>
      </c>
      <c r="BQ162" s="2"/>
    </row>
    <row r="163" spans="4:69" ht="153.75" customHeight="1" x14ac:dyDescent="0.25">
      <c r="D163" s="19">
        <v>100006</v>
      </c>
      <c r="E163" s="6" t="s">
        <v>70</v>
      </c>
      <c r="F163" s="6"/>
      <c r="G163" s="6" t="s">
        <v>3</v>
      </c>
      <c r="H163" s="16" t="s">
        <v>72</v>
      </c>
      <c r="I163" s="6" t="s">
        <v>71</v>
      </c>
      <c r="J163" s="6" t="s">
        <v>37</v>
      </c>
      <c r="K163" s="6" t="s">
        <v>73</v>
      </c>
      <c r="L163" s="6" t="s">
        <v>74</v>
      </c>
      <c r="M163" s="6" t="s">
        <v>8</v>
      </c>
      <c r="N163" s="6">
        <v>70200</v>
      </c>
      <c r="O163" s="6" t="s">
        <v>40</v>
      </c>
      <c r="P163" s="6" t="s">
        <v>75</v>
      </c>
      <c r="Q163" s="6" t="s">
        <v>76</v>
      </c>
      <c r="R163" s="6" t="s">
        <v>8</v>
      </c>
      <c r="S163" s="6" t="s">
        <v>12</v>
      </c>
      <c r="T163" s="6" t="s">
        <v>77</v>
      </c>
      <c r="U163" s="6" t="s">
        <v>77</v>
      </c>
      <c r="V163" s="6" t="s">
        <v>78</v>
      </c>
      <c r="W163" s="6">
        <v>774242507</v>
      </c>
      <c r="X163" s="6">
        <v>43</v>
      </c>
      <c r="Y163" s="6">
        <v>2519240237</v>
      </c>
      <c r="Z163" s="6">
        <v>100</v>
      </c>
      <c r="AA163" s="6" t="s">
        <v>46</v>
      </c>
      <c r="AB163" s="9"/>
      <c r="AC163" s="9" t="s">
        <v>47</v>
      </c>
      <c r="AD163" s="9" t="s">
        <v>79</v>
      </c>
      <c r="AE163" s="9">
        <v>12</v>
      </c>
      <c r="AF163" s="9" t="s">
        <v>80</v>
      </c>
      <c r="AG163" s="9" t="s">
        <v>19</v>
      </c>
      <c r="AH163" s="11">
        <v>40000</v>
      </c>
      <c r="AI163" s="9">
        <v>40000</v>
      </c>
      <c r="AJ163" s="6" t="s">
        <v>81</v>
      </c>
      <c r="AK163" s="6"/>
      <c r="AL163" s="6" t="s">
        <v>3</v>
      </c>
      <c r="AM163" s="6" t="s">
        <v>3</v>
      </c>
      <c r="AN163" s="6" t="s">
        <v>3</v>
      </c>
      <c r="AO163" s="6" t="s">
        <v>3</v>
      </c>
      <c r="AP163" s="6"/>
      <c r="AQ163" s="6"/>
      <c r="AR163" s="6"/>
      <c r="AS163" s="6" t="s">
        <v>82</v>
      </c>
      <c r="AT163" s="6" t="s">
        <v>83</v>
      </c>
      <c r="AU163" s="6" t="s">
        <v>58</v>
      </c>
      <c r="AV163" s="6" t="s">
        <v>84</v>
      </c>
      <c r="AW163" s="6" t="s">
        <v>85</v>
      </c>
      <c r="AX163" s="6" t="s">
        <v>86</v>
      </c>
      <c r="AY163" s="6" t="s">
        <v>87</v>
      </c>
      <c r="AZ163" s="6" t="s">
        <v>88</v>
      </c>
      <c r="BA163" s="6" t="s">
        <v>89</v>
      </c>
      <c r="BB163" s="6" t="s">
        <v>90</v>
      </c>
      <c r="BC163" s="6" t="s">
        <v>91</v>
      </c>
      <c r="BD163" s="6" t="s">
        <v>3</v>
      </c>
      <c r="BE163" s="6" t="s">
        <v>92</v>
      </c>
      <c r="BF163" s="6" t="s">
        <v>93</v>
      </c>
      <c r="BG163" s="6" t="s">
        <v>94</v>
      </c>
      <c r="BH163" s="7">
        <v>43952.373414351852</v>
      </c>
      <c r="BI163" s="7">
        <v>43958.401319444441</v>
      </c>
      <c r="BJ163" s="6" t="s">
        <v>3</v>
      </c>
      <c r="BK163" s="6" t="s">
        <v>94</v>
      </c>
      <c r="BL163" s="6">
        <v>0</v>
      </c>
      <c r="BM163" s="6" t="s">
        <v>3</v>
      </c>
      <c r="BN163" s="6">
        <v>12309</v>
      </c>
      <c r="BO163" s="6" t="s">
        <v>95</v>
      </c>
      <c r="BP163" s="21" t="s">
        <v>3415</v>
      </c>
      <c r="BQ163" s="2"/>
    </row>
    <row r="164" spans="4:69" ht="95.45" customHeight="1" x14ac:dyDescent="0.25">
      <c r="D164" s="17">
        <v>100021</v>
      </c>
      <c r="E164" s="3" t="s">
        <v>3022</v>
      </c>
      <c r="F164" s="3"/>
      <c r="G164" s="3" t="s">
        <v>3</v>
      </c>
      <c r="H164" s="15" t="s">
        <v>3024</v>
      </c>
      <c r="I164" s="30" t="s">
        <v>3023</v>
      </c>
      <c r="J164" s="3" t="s">
        <v>37</v>
      </c>
      <c r="K164" s="3" t="s">
        <v>3025</v>
      </c>
      <c r="L164" s="3" t="s">
        <v>3026</v>
      </c>
      <c r="M164" s="3" t="s">
        <v>8</v>
      </c>
      <c r="N164" s="3" t="s">
        <v>3027</v>
      </c>
      <c r="O164" s="3" t="s">
        <v>3025</v>
      </c>
      <c r="P164" s="3" t="s">
        <v>3025</v>
      </c>
      <c r="Q164" s="3" t="s">
        <v>3026</v>
      </c>
      <c r="R164" s="3" t="s">
        <v>8</v>
      </c>
      <c r="S164" s="3"/>
      <c r="T164" s="3" t="s">
        <v>674</v>
      </c>
      <c r="U164" s="3" t="s">
        <v>674</v>
      </c>
      <c r="V164" s="3"/>
      <c r="W164" s="3"/>
      <c r="X164" s="3"/>
      <c r="Y164" s="3"/>
      <c r="Z164" s="48"/>
      <c r="AA164" s="49"/>
      <c r="AB164" s="50">
        <v>17718</v>
      </c>
      <c r="AC164" s="49" t="s">
        <v>3028</v>
      </c>
      <c r="AD164" s="49">
        <v>12</v>
      </c>
      <c r="AE164" s="49" t="s">
        <v>3029</v>
      </c>
      <c r="AF164" s="49" t="s">
        <v>19</v>
      </c>
      <c r="AG164" s="51" t="s">
        <v>20</v>
      </c>
      <c r="AH164" s="11">
        <v>40000</v>
      </c>
      <c r="AI164" s="50">
        <f>Tabulka4[[#This Row],[Žádaná výše pomoci]]-Tabulka4[[#This Row],[Výzva 20 tis.]]</f>
        <v>22282</v>
      </c>
      <c r="AJ164" s="3"/>
      <c r="AK164" s="3" t="s">
        <v>3</v>
      </c>
      <c r="AL164" s="3" t="s">
        <v>3</v>
      </c>
      <c r="AM164" s="3" t="s">
        <v>3</v>
      </c>
      <c r="AN164" s="3" t="s">
        <v>3</v>
      </c>
      <c r="AO164" s="3"/>
      <c r="AP164" s="3"/>
      <c r="AQ164" s="3"/>
      <c r="AR164" s="3" t="s">
        <v>188</v>
      </c>
      <c r="AS164" s="3" t="s">
        <v>3030</v>
      </c>
      <c r="AT164" s="3" t="s">
        <v>388</v>
      </c>
      <c r="AU164" s="3" t="s">
        <v>3031</v>
      </c>
      <c r="AV164" s="3" t="s">
        <v>3032</v>
      </c>
      <c r="AW164" s="3" t="s">
        <v>3033</v>
      </c>
      <c r="AX164" s="3" t="s">
        <v>3034</v>
      </c>
      <c r="AY164" s="3" t="s">
        <v>3035</v>
      </c>
      <c r="AZ164" s="3" t="s">
        <v>27</v>
      </c>
      <c r="BA164" s="3" t="s">
        <v>28</v>
      </c>
      <c r="BB164" s="3" t="s">
        <v>3036</v>
      </c>
      <c r="BC164" s="3" t="s">
        <v>3</v>
      </c>
      <c r="BD164" s="3" t="s">
        <v>3037</v>
      </c>
      <c r="BE164" s="3" t="s">
        <v>3038</v>
      </c>
      <c r="BF164" s="3" t="s">
        <v>94</v>
      </c>
      <c r="BG164" s="4">
        <v>43952.396504629629</v>
      </c>
      <c r="BH164" s="4">
        <v>43958.658946759257</v>
      </c>
      <c r="BI164" s="3" t="s">
        <v>3</v>
      </c>
      <c r="BJ164" s="3" t="s">
        <v>94</v>
      </c>
      <c r="BK164" s="3">
        <v>0</v>
      </c>
      <c r="BL164" s="3" t="s">
        <v>3</v>
      </c>
      <c r="BM164" s="3">
        <v>12340</v>
      </c>
      <c r="BN164" s="3" t="s">
        <v>3039</v>
      </c>
      <c r="BO164" s="52"/>
      <c r="BP164" s="22" t="s">
        <v>3416</v>
      </c>
      <c r="BQ164" s="5"/>
    </row>
    <row r="165" spans="4:69" ht="90.6" customHeight="1" x14ac:dyDescent="0.25">
      <c r="D165" s="17">
        <v>100208</v>
      </c>
      <c r="E165" s="3" t="s">
        <v>3040</v>
      </c>
      <c r="F165" s="3"/>
      <c r="G165" s="3" t="s">
        <v>3</v>
      </c>
      <c r="H165" s="15" t="s">
        <v>3042</v>
      </c>
      <c r="I165" s="30" t="s">
        <v>3041</v>
      </c>
      <c r="J165" s="3" t="s">
        <v>5</v>
      </c>
      <c r="K165" s="3" t="s">
        <v>3043</v>
      </c>
      <c r="L165" s="3" t="s">
        <v>3044</v>
      </c>
      <c r="M165" s="3" t="s">
        <v>8</v>
      </c>
      <c r="N165" s="3" t="s">
        <v>3045</v>
      </c>
      <c r="O165" s="3" t="s">
        <v>3046</v>
      </c>
      <c r="P165" s="3" t="s">
        <v>3046</v>
      </c>
      <c r="Q165" s="3" t="s">
        <v>3047</v>
      </c>
      <c r="R165" s="3" t="s">
        <v>8</v>
      </c>
      <c r="S165" s="3"/>
      <c r="T165" s="3" t="s">
        <v>13</v>
      </c>
      <c r="U165" s="3" t="s">
        <v>13</v>
      </c>
      <c r="V165" s="3"/>
      <c r="W165" s="3"/>
      <c r="X165" s="3"/>
      <c r="Y165" s="3"/>
      <c r="Z165" s="48"/>
      <c r="AA165" s="49"/>
      <c r="AB165" s="50">
        <v>2000</v>
      </c>
      <c r="AC165" s="49" t="s">
        <v>3048</v>
      </c>
      <c r="AD165" s="49">
        <v>12</v>
      </c>
      <c r="AE165" s="49" t="s">
        <v>3049</v>
      </c>
      <c r="AF165" s="49" t="s">
        <v>19</v>
      </c>
      <c r="AG165" s="51" t="s">
        <v>20</v>
      </c>
      <c r="AH165" s="11">
        <v>40000</v>
      </c>
      <c r="AI165" s="50">
        <f>Tabulka4[[#This Row],[Žádaná výše pomoci]]-Tabulka4[[#This Row],[Výzva 20 tis.]]</f>
        <v>38000</v>
      </c>
      <c r="AJ165" s="3"/>
      <c r="AK165" s="3" t="s">
        <v>3</v>
      </c>
      <c r="AL165" s="3" t="s">
        <v>3</v>
      </c>
      <c r="AM165" s="3" t="s">
        <v>3</v>
      </c>
      <c r="AN165" s="3" t="s">
        <v>3</v>
      </c>
      <c r="AO165" s="3"/>
      <c r="AP165" s="3"/>
      <c r="AQ165" s="3"/>
      <c r="AR165" s="3" t="s">
        <v>1293</v>
      </c>
      <c r="AS165" s="3" t="s">
        <v>3050</v>
      </c>
      <c r="AT165" s="3" t="s">
        <v>3</v>
      </c>
      <c r="AU165" s="3" t="s">
        <v>3051</v>
      </c>
      <c r="AV165" s="3" t="s">
        <v>3043</v>
      </c>
      <c r="AW165" s="3" t="s">
        <v>3044</v>
      </c>
      <c r="AX165" s="3" t="s">
        <v>1091</v>
      </c>
      <c r="AY165" s="3" t="s">
        <v>62</v>
      </c>
      <c r="AZ165" s="3" t="s">
        <v>27</v>
      </c>
      <c r="BA165" s="3" t="s">
        <v>28</v>
      </c>
      <c r="BB165" s="3" t="s">
        <v>3052</v>
      </c>
      <c r="BC165" s="3" t="s">
        <v>3</v>
      </c>
      <c r="BD165" s="3" t="s">
        <v>3053</v>
      </c>
      <c r="BE165" s="3" t="s">
        <v>3054</v>
      </c>
      <c r="BF165" s="3" t="s">
        <v>371</v>
      </c>
      <c r="BG165" s="4">
        <v>43952.66847222222</v>
      </c>
      <c r="BH165" s="4">
        <v>43958.363726851851</v>
      </c>
      <c r="BI165" s="3" t="s">
        <v>3</v>
      </c>
      <c r="BJ165" s="3" t="s">
        <v>371</v>
      </c>
      <c r="BK165" s="3">
        <v>0</v>
      </c>
      <c r="BL165" s="3" t="s">
        <v>3</v>
      </c>
      <c r="BM165" s="3">
        <v>12721</v>
      </c>
      <c r="BN165" s="3" t="s">
        <v>3055</v>
      </c>
      <c r="BO165" s="6"/>
      <c r="BP165" s="18" t="s">
        <v>3417</v>
      </c>
      <c r="BQ165" s="5"/>
    </row>
    <row r="166" spans="4:69" ht="110.45" customHeight="1" x14ac:dyDescent="0.25">
      <c r="D166" s="17">
        <v>100621</v>
      </c>
      <c r="E166" s="3" t="s">
        <v>3056</v>
      </c>
      <c r="F166" s="3"/>
      <c r="G166" s="3" t="s">
        <v>3</v>
      </c>
      <c r="H166" s="15" t="s">
        <v>3057</v>
      </c>
      <c r="I166" s="30">
        <v>73800074</v>
      </c>
      <c r="J166" s="3" t="s">
        <v>5</v>
      </c>
      <c r="K166" s="3" t="s">
        <v>3</v>
      </c>
      <c r="L166" s="3" t="s">
        <v>3058</v>
      </c>
      <c r="M166" s="3" t="s">
        <v>3059</v>
      </c>
      <c r="N166" s="3" t="s">
        <v>3060</v>
      </c>
      <c r="O166" s="3" t="s">
        <v>3061</v>
      </c>
      <c r="P166" s="3" t="s">
        <v>3061</v>
      </c>
      <c r="Q166" s="3" t="s">
        <v>3062</v>
      </c>
      <c r="R166" s="3" t="s">
        <v>8</v>
      </c>
      <c r="S166" s="3"/>
      <c r="T166" s="3" t="s">
        <v>13</v>
      </c>
      <c r="U166" s="3" t="s">
        <v>13</v>
      </c>
      <c r="V166" s="3"/>
      <c r="W166" s="3"/>
      <c r="X166" s="3"/>
      <c r="Y166" s="3"/>
      <c r="Z166" s="48"/>
      <c r="AA166" s="49"/>
      <c r="AB166" s="50">
        <v>19364</v>
      </c>
      <c r="AC166" s="49" t="s">
        <v>3063</v>
      </c>
      <c r="AD166" s="49">
        <v>12</v>
      </c>
      <c r="AE166" s="49" t="s">
        <v>3064</v>
      </c>
      <c r="AF166" s="49" t="s">
        <v>19</v>
      </c>
      <c r="AG166" s="51" t="s">
        <v>20</v>
      </c>
      <c r="AH166" s="11">
        <v>40000</v>
      </c>
      <c r="AI166" s="50">
        <f>Tabulka4[[#This Row],[Žádaná výše pomoci]]-Tabulka4[[#This Row],[Výzva 20 tis.]]</f>
        <v>20636</v>
      </c>
      <c r="AJ166" s="3"/>
      <c r="AK166" s="3" t="s">
        <v>3</v>
      </c>
      <c r="AL166" s="3" t="s">
        <v>3</v>
      </c>
      <c r="AM166" s="3" t="s">
        <v>3</v>
      </c>
      <c r="AN166" s="3" t="s">
        <v>3</v>
      </c>
      <c r="AO166" s="3"/>
      <c r="AP166" s="3"/>
      <c r="AQ166" s="3"/>
      <c r="AR166" s="3" t="s">
        <v>679</v>
      </c>
      <c r="AS166" s="3" t="s">
        <v>3065</v>
      </c>
      <c r="AT166" s="3" t="s">
        <v>3</v>
      </c>
      <c r="AU166" s="3" t="s">
        <v>3066</v>
      </c>
      <c r="AV166" s="3" t="s">
        <v>3067</v>
      </c>
      <c r="AW166" s="3" t="s">
        <v>3058</v>
      </c>
      <c r="AX166" s="3" t="s">
        <v>3059</v>
      </c>
      <c r="AY166" s="3" t="s">
        <v>3068</v>
      </c>
      <c r="AZ166" s="3" t="s">
        <v>27</v>
      </c>
      <c r="BA166" s="3" t="s">
        <v>28</v>
      </c>
      <c r="BB166" s="3" t="s">
        <v>3069</v>
      </c>
      <c r="BC166" s="3" t="s">
        <v>3</v>
      </c>
      <c r="BD166" s="3" t="s">
        <v>3070</v>
      </c>
      <c r="BE166" s="3" t="s">
        <v>3071</v>
      </c>
      <c r="BF166" s="3" t="s">
        <v>32</v>
      </c>
      <c r="BG166" s="4">
        <v>43955.618287037039</v>
      </c>
      <c r="BH166" s="4">
        <v>43958.618136574078</v>
      </c>
      <c r="BI166" s="3" t="s">
        <v>3</v>
      </c>
      <c r="BJ166" s="3" t="s">
        <v>32</v>
      </c>
      <c r="BK166" s="3">
        <v>0</v>
      </c>
      <c r="BL166" s="3" t="s">
        <v>3</v>
      </c>
      <c r="BM166" s="3">
        <v>13565</v>
      </c>
      <c r="BN166" s="3" t="s">
        <v>3072</v>
      </c>
      <c r="BO166" s="6"/>
      <c r="BP166" s="18" t="s">
        <v>3418</v>
      </c>
      <c r="BQ166" s="5"/>
    </row>
    <row r="167" spans="4:69" ht="69.599999999999994" customHeight="1" x14ac:dyDescent="0.25">
      <c r="D167" s="17">
        <v>101099</v>
      </c>
      <c r="E167" s="3" t="s">
        <v>3073</v>
      </c>
      <c r="F167" s="3"/>
      <c r="G167" s="3" t="s">
        <v>3</v>
      </c>
      <c r="H167" s="15" t="s">
        <v>3075</v>
      </c>
      <c r="I167" s="30" t="s">
        <v>3074</v>
      </c>
      <c r="J167" s="3" t="s">
        <v>5</v>
      </c>
      <c r="K167" s="3" t="s">
        <v>3076</v>
      </c>
      <c r="L167" s="3" t="s">
        <v>3077</v>
      </c>
      <c r="M167" s="3" t="s">
        <v>3078</v>
      </c>
      <c r="N167" s="3" t="s">
        <v>3079</v>
      </c>
      <c r="O167" s="3" t="s">
        <v>197</v>
      </c>
      <c r="P167" s="3" t="s">
        <v>197</v>
      </c>
      <c r="Q167" s="3" t="s">
        <v>3080</v>
      </c>
      <c r="R167" s="3" t="s">
        <v>8</v>
      </c>
      <c r="S167" s="3"/>
      <c r="T167" s="3" t="s">
        <v>124</v>
      </c>
      <c r="U167" s="3" t="s">
        <v>124</v>
      </c>
      <c r="V167" s="3"/>
      <c r="W167" s="3"/>
      <c r="X167" s="3"/>
      <c r="Y167" s="3"/>
      <c r="Z167" s="48"/>
      <c r="AA167" s="49"/>
      <c r="AB167" s="50">
        <v>20000</v>
      </c>
      <c r="AC167" s="49" t="s">
        <v>3081</v>
      </c>
      <c r="AD167" s="49">
        <v>12</v>
      </c>
      <c r="AE167" s="49" t="s">
        <v>3082</v>
      </c>
      <c r="AF167" s="49" t="s">
        <v>19</v>
      </c>
      <c r="AG167" s="51" t="s">
        <v>20</v>
      </c>
      <c r="AH167" s="11">
        <v>40000</v>
      </c>
      <c r="AI167" s="50">
        <f>Tabulka4[[#This Row],[Žádaná výše pomoci]]-Tabulka4[[#This Row],[Výzva 20 tis.]]</f>
        <v>20000</v>
      </c>
      <c r="AJ167" s="3"/>
      <c r="AK167" s="3" t="s">
        <v>3</v>
      </c>
      <c r="AL167" s="3" t="s">
        <v>3</v>
      </c>
      <c r="AM167" s="3" t="s">
        <v>3</v>
      </c>
      <c r="AN167" s="3" t="s">
        <v>3</v>
      </c>
      <c r="AO167" s="3"/>
      <c r="AP167" s="3"/>
      <c r="AQ167" s="3"/>
      <c r="AR167" s="3" t="s">
        <v>2772</v>
      </c>
      <c r="AS167" s="3" t="s">
        <v>3083</v>
      </c>
      <c r="AT167" s="3" t="s">
        <v>3</v>
      </c>
      <c r="AU167" s="3" t="s">
        <v>3084</v>
      </c>
      <c r="AV167" s="3" t="s">
        <v>3076</v>
      </c>
      <c r="AW167" s="3" t="s">
        <v>3077</v>
      </c>
      <c r="AX167" s="3" t="s">
        <v>3078</v>
      </c>
      <c r="AY167" s="3" t="s">
        <v>3085</v>
      </c>
      <c r="AZ167" s="3" t="s">
        <v>27</v>
      </c>
      <c r="BA167" s="3" t="s">
        <v>28</v>
      </c>
      <c r="BB167" s="3" t="s">
        <v>3086</v>
      </c>
      <c r="BC167" s="3" t="s">
        <v>3</v>
      </c>
      <c r="BD167" s="3" t="s">
        <v>3087</v>
      </c>
      <c r="BE167" s="3" t="s">
        <v>3088</v>
      </c>
      <c r="BF167" s="3" t="s">
        <v>32</v>
      </c>
      <c r="BG167" s="4">
        <v>43958.589594907404</v>
      </c>
      <c r="BH167" s="4">
        <v>43963.32135416667</v>
      </c>
      <c r="BI167" s="3" t="s">
        <v>3</v>
      </c>
      <c r="BJ167" s="3" t="s">
        <v>32</v>
      </c>
      <c r="BK167" s="3">
        <v>0</v>
      </c>
      <c r="BL167" s="3" t="s">
        <v>3</v>
      </c>
      <c r="BM167" s="3">
        <v>14530</v>
      </c>
      <c r="BN167" s="3" t="s">
        <v>3089</v>
      </c>
      <c r="BO167" s="6"/>
      <c r="BP167" s="23" t="s">
        <v>3419</v>
      </c>
      <c r="BQ167" s="5"/>
    </row>
    <row r="168" spans="4:69" ht="113.1" customHeight="1" x14ac:dyDescent="0.25">
      <c r="D168" s="17">
        <v>101857</v>
      </c>
      <c r="E168" s="3" t="s">
        <v>3090</v>
      </c>
      <c r="F168" s="3"/>
      <c r="G168" s="3" t="s">
        <v>3</v>
      </c>
      <c r="H168" s="15" t="s">
        <v>3092</v>
      </c>
      <c r="I168" s="30" t="s">
        <v>3091</v>
      </c>
      <c r="J168" s="3" t="s">
        <v>5</v>
      </c>
      <c r="K168" s="3" t="s">
        <v>3093</v>
      </c>
      <c r="L168" s="3" t="s">
        <v>3094</v>
      </c>
      <c r="M168" s="3" t="s">
        <v>8</v>
      </c>
      <c r="N168" s="3" t="s">
        <v>3095</v>
      </c>
      <c r="O168" s="3" t="s">
        <v>3093</v>
      </c>
      <c r="P168" s="3" t="s">
        <v>3093</v>
      </c>
      <c r="Q168" s="3" t="s">
        <v>3094</v>
      </c>
      <c r="R168" s="3" t="s">
        <v>8</v>
      </c>
      <c r="S168" s="3"/>
      <c r="T168" s="3" t="s">
        <v>3096</v>
      </c>
      <c r="U168" s="3" t="s">
        <v>3096</v>
      </c>
      <c r="V168" s="3"/>
      <c r="W168" s="3"/>
      <c r="X168" s="3"/>
      <c r="Y168" s="3"/>
      <c r="Z168" s="48"/>
      <c r="AA168" s="49"/>
      <c r="AB168" s="50">
        <v>20000</v>
      </c>
      <c r="AC168" s="49" t="s">
        <v>3097</v>
      </c>
      <c r="AD168" s="49">
        <v>12</v>
      </c>
      <c r="AE168" s="49" t="s">
        <v>3098</v>
      </c>
      <c r="AF168" s="49" t="s">
        <v>19</v>
      </c>
      <c r="AG168" s="51" t="s">
        <v>20</v>
      </c>
      <c r="AH168" s="11">
        <v>40000</v>
      </c>
      <c r="AI168" s="50">
        <f>Tabulka4[[#This Row],[Žádaná výše pomoci]]-Tabulka4[[#This Row],[Výzva 20 tis.]]</f>
        <v>20000</v>
      </c>
      <c r="AJ168" s="3"/>
      <c r="AK168" s="3" t="s">
        <v>3</v>
      </c>
      <c r="AL168" s="3" t="s">
        <v>3</v>
      </c>
      <c r="AM168" s="3" t="s">
        <v>3</v>
      </c>
      <c r="AN168" s="3" t="s">
        <v>3</v>
      </c>
      <c r="AO168" s="3"/>
      <c r="AP168" s="3"/>
      <c r="AQ168" s="3"/>
      <c r="AR168" s="3" t="s">
        <v>3099</v>
      </c>
      <c r="AS168" s="3" t="s">
        <v>3100</v>
      </c>
      <c r="AT168" s="3" t="s">
        <v>3</v>
      </c>
      <c r="AU168" s="3" t="s">
        <v>3101</v>
      </c>
      <c r="AV168" s="3" t="s">
        <v>3102</v>
      </c>
      <c r="AW168" s="3" t="s">
        <v>3103</v>
      </c>
      <c r="AX168" s="3" t="s">
        <v>87</v>
      </c>
      <c r="AY168" s="3" t="s">
        <v>3104</v>
      </c>
      <c r="AZ168" s="3" t="s">
        <v>89</v>
      </c>
      <c r="BA168" s="3" t="s">
        <v>90</v>
      </c>
      <c r="BB168" s="3" t="s">
        <v>3105</v>
      </c>
      <c r="BC168" s="3" t="s">
        <v>3</v>
      </c>
      <c r="BD168" s="3" t="s">
        <v>3106</v>
      </c>
      <c r="BE168" s="3" t="s">
        <v>3107</v>
      </c>
      <c r="BF168" s="3" t="s">
        <v>32</v>
      </c>
      <c r="BG168" s="4">
        <v>43963.713773148149</v>
      </c>
      <c r="BH168" s="4">
        <v>43964.65415509259</v>
      </c>
      <c r="BI168" s="3" t="s">
        <v>3</v>
      </c>
      <c r="BJ168" s="3" t="s">
        <v>32</v>
      </c>
      <c r="BK168" s="3">
        <v>0</v>
      </c>
      <c r="BL168" s="3" t="s">
        <v>3</v>
      </c>
      <c r="BM168" s="3">
        <v>16068</v>
      </c>
      <c r="BN168" s="3" t="s">
        <v>3108</v>
      </c>
      <c r="BO168" s="3"/>
      <c r="BP168" s="23" t="s">
        <v>3420</v>
      </c>
      <c r="BQ168" s="2"/>
    </row>
    <row r="169" spans="4:69" ht="96.95" customHeight="1" x14ac:dyDescent="0.25">
      <c r="D169" s="17">
        <v>100869</v>
      </c>
      <c r="E169" s="3" t="s">
        <v>3109</v>
      </c>
      <c r="F169" s="3"/>
      <c r="G169" s="3" t="s">
        <v>3</v>
      </c>
      <c r="H169" s="15" t="s">
        <v>3110</v>
      </c>
      <c r="I169" s="30">
        <v>26787636</v>
      </c>
      <c r="J169" s="3" t="s">
        <v>37</v>
      </c>
      <c r="K169" s="3" t="s">
        <v>3111</v>
      </c>
      <c r="L169" s="3" t="s">
        <v>3112</v>
      </c>
      <c r="M169" s="3" t="s">
        <v>3113</v>
      </c>
      <c r="N169" s="3" t="s">
        <v>40</v>
      </c>
      <c r="O169" s="3" t="s">
        <v>3114</v>
      </c>
      <c r="P169" s="3" t="s">
        <v>3114</v>
      </c>
      <c r="Q169" s="3" t="s">
        <v>3115</v>
      </c>
      <c r="R169" s="3" t="s">
        <v>349</v>
      </c>
      <c r="S169" s="3"/>
      <c r="T169" s="3" t="s">
        <v>462</v>
      </c>
      <c r="U169" s="3" t="s">
        <v>462</v>
      </c>
      <c r="V169" s="3"/>
      <c r="W169" s="3"/>
      <c r="X169" s="3"/>
      <c r="Y169" s="3"/>
      <c r="Z169" s="48"/>
      <c r="AA169" s="49"/>
      <c r="AB169" s="50">
        <v>20000</v>
      </c>
      <c r="AC169" s="49" t="s">
        <v>3116</v>
      </c>
      <c r="AD169" s="49">
        <v>12</v>
      </c>
      <c r="AE169" s="49" t="s">
        <v>3117</v>
      </c>
      <c r="AF169" s="49" t="s">
        <v>19</v>
      </c>
      <c r="AG169" s="51" t="s">
        <v>20</v>
      </c>
      <c r="AH169" s="11">
        <v>40000</v>
      </c>
      <c r="AI169" s="50">
        <f>Tabulka4[[#This Row],[Žádaná výše pomoci]]-Tabulka4[[#This Row],[Výzva 20 tis.]]</f>
        <v>20000</v>
      </c>
      <c r="AJ169" s="3"/>
      <c r="AK169" s="3" t="s">
        <v>3</v>
      </c>
      <c r="AL169" s="3" t="s">
        <v>3</v>
      </c>
      <c r="AM169" s="3" t="s">
        <v>3</v>
      </c>
      <c r="AN169" s="3" t="s">
        <v>3</v>
      </c>
      <c r="AO169" s="3"/>
      <c r="AP169" s="3"/>
      <c r="AQ169" s="3"/>
      <c r="AR169" s="3" t="s">
        <v>22</v>
      </c>
      <c r="AS169" s="3" t="s">
        <v>3118</v>
      </c>
      <c r="AT169" s="3" t="s">
        <v>58</v>
      </c>
      <c r="AU169" s="3" t="s">
        <v>3119</v>
      </c>
      <c r="AV169" s="3" t="s">
        <v>3120</v>
      </c>
      <c r="AW169" s="3" t="s">
        <v>3121</v>
      </c>
      <c r="AX169" s="3" t="s">
        <v>3122</v>
      </c>
      <c r="AY169" s="3" t="s">
        <v>3123</v>
      </c>
      <c r="AZ169" s="3" t="s">
        <v>27</v>
      </c>
      <c r="BA169" s="3" t="s">
        <v>28</v>
      </c>
      <c r="BB169" s="3" t="s">
        <v>3124</v>
      </c>
      <c r="BC169" s="3" t="s">
        <v>3</v>
      </c>
      <c r="BD169" s="3" t="s">
        <v>3125</v>
      </c>
      <c r="BE169" s="3" t="s">
        <v>3126</v>
      </c>
      <c r="BF169" s="3" t="s">
        <v>214</v>
      </c>
      <c r="BG169" s="4">
        <v>43956.799583333333</v>
      </c>
      <c r="BH169" s="4">
        <v>43962.43650462963</v>
      </c>
      <c r="BI169" s="3" t="s">
        <v>3</v>
      </c>
      <c r="BJ169" s="3" t="s">
        <v>214</v>
      </c>
      <c r="BK169" s="3">
        <v>0</v>
      </c>
      <c r="BL169" s="3" t="s">
        <v>3</v>
      </c>
      <c r="BM169" s="3">
        <v>14067</v>
      </c>
      <c r="BN169" s="3" t="s">
        <v>3127</v>
      </c>
      <c r="BO169" s="3"/>
      <c r="BP169" s="18" t="s">
        <v>3423</v>
      </c>
      <c r="BQ169" s="2"/>
    </row>
    <row r="170" spans="4:69" ht="103.5" customHeight="1" x14ac:dyDescent="0.25">
      <c r="D170" s="17">
        <v>100895</v>
      </c>
      <c r="E170" s="3" t="s">
        <v>3128</v>
      </c>
      <c r="F170" s="3"/>
      <c r="G170" s="3" t="s">
        <v>3</v>
      </c>
      <c r="H170" s="15" t="s">
        <v>3130</v>
      </c>
      <c r="I170" s="30" t="s">
        <v>3129</v>
      </c>
      <c r="J170" s="3" t="s">
        <v>37</v>
      </c>
      <c r="K170" s="3" t="s">
        <v>477</v>
      </c>
      <c r="L170" s="3" t="s">
        <v>2211</v>
      </c>
      <c r="M170" s="3" t="s">
        <v>8</v>
      </c>
      <c r="N170" s="3" t="s">
        <v>3131</v>
      </c>
      <c r="O170" s="3" t="s">
        <v>477</v>
      </c>
      <c r="P170" s="3" t="s">
        <v>477</v>
      </c>
      <c r="Q170" s="3" t="s">
        <v>3132</v>
      </c>
      <c r="R170" s="3" t="s">
        <v>8</v>
      </c>
      <c r="S170" s="3"/>
      <c r="T170" s="3" t="s">
        <v>2212</v>
      </c>
      <c r="U170" s="3" t="s">
        <v>2212</v>
      </c>
      <c r="V170" s="3"/>
      <c r="W170" s="3"/>
      <c r="X170" s="3"/>
      <c r="Y170" s="3"/>
      <c r="Z170" s="48"/>
      <c r="AA170" s="49"/>
      <c r="AB170" s="50">
        <v>20000</v>
      </c>
      <c r="AC170" s="49" t="s">
        <v>3133</v>
      </c>
      <c r="AD170" s="49">
        <v>12</v>
      </c>
      <c r="AE170" s="49" t="s">
        <v>3134</v>
      </c>
      <c r="AF170" s="49" t="s">
        <v>19</v>
      </c>
      <c r="AG170" s="51" t="s">
        <v>20</v>
      </c>
      <c r="AH170" s="11">
        <v>40000</v>
      </c>
      <c r="AI170" s="50">
        <f>Tabulka4[[#This Row],[Žádaná výše pomoci]]-Tabulka4[[#This Row],[Výzva 20 tis.]]</f>
        <v>20000</v>
      </c>
      <c r="AJ170" s="3"/>
      <c r="AK170" s="3" t="s">
        <v>3</v>
      </c>
      <c r="AL170" s="3" t="s">
        <v>3</v>
      </c>
      <c r="AM170" s="3" t="s">
        <v>3</v>
      </c>
      <c r="AN170" s="3" t="s">
        <v>3</v>
      </c>
      <c r="AO170" s="3"/>
      <c r="AP170" s="3"/>
      <c r="AQ170" s="3"/>
      <c r="AR170" s="3" t="s">
        <v>989</v>
      </c>
      <c r="AS170" s="3" t="s">
        <v>3135</v>
      </c>
      <c r="AT170" s="3" t="s">
        <v>58</v>
      </c>
      <c r="AU170" s="3" t="s">
        <v>3136</v>
      </c>
      <c r="AV170" s="3" t="s">
        <v>1560</v>
      </c>
      <c r="AW170" s="3" t="s">
        <v>3137</v>
      </c>
      <c r="AX170" s="3" t="s">
        <v>640</v>
      </c>
      <c r="AY170" s="3" t="s">
        <v>641</v>
      </c>
      <c r="AZ170" s="3" t="s">
        <v>27</v>
      </c>
      <c r="BA170" s="3" t="s">
        <v>28</v>
      </c>
      <c r="BB170" s="3" t="s">
        <v>3138</v>
      </c>
      <c r="BC170" s="3" t="s">
        <v>3</v>
      </c>
      <c r="BD170" s="3" t="s">
        <v>3139</v>
      </c>
      <c r="BE170" s="3" t="s">
        <v>3140</v>
      </c>
      <c r="BF170" s="3" t="s">
        <v>214</v>
      </c>
      <c r="BG170" s="4">
        <v>43956.912743055553</v>
      </c>
      <c r="BH170" s="4">
        <v>43962.809861111113</v>
      </c>
      <c r="BI170" s="3" t="s">
        <v>3</v>
      </c>
      <c r="BJ170" s="3" t="s">
        <v>214</v>
      </c>
      <c r="BK170" s="3">
        <v>0</v>
      </c>
      <c r="BL170" s="3" t="s">
        <v>3</v>
      </c>
      <c r="BM170" s="3">
        <v>14120</v>
      </c>
      <c r="BN170" s="3" t="s">
        <v>3141</v>
      </c>
      <c r="BO170" s="3"/>
      <c r="BP170" s="18" t="s">
        <v>3423</v>
      </c>
      <c r="BQ170" s="2"/>
    </row>
    <row r="171" spans="4:69" ht="35.450000000000003" customHeight="1" x14ac:dyDescent="0.25">
      <c r="D171" s="17">
        <v>100942</v>
      </c>
      <c r="E171" s="3" t="s">
        <v>3142</v>
      </c>
      <c r="F171" s="3"/>
      <c r="G171" s="3" t="s">
        <v>3</v>
      </c>
      <c r="H171" s="15" t="s">
        <v>3144</v>
      </c>
      <c r="I171" s="30" t="s">
        <v>3143</v>
      </c>
      <c r="J171" s="3" t="s">
        <v>37</v>
      </c>
      <c r="K171" s="3" t="s">
        <v>1542</v>
      </c>
      <c r="L171" s="3" t="s">
        <v>1543</v>
      </c>
      <c r="M171" s="3" t="s">
        <v>8</v>
      </c>
      <c r="N171" s="3" t="s">
        <v>3145</v>
      </c>
      <c r="O171" s="3" t="s">
        <v>3146</v>
      </c>
      <c r="P171" s="3" t="s">
        <v>3146</v>
      </c>
      <c r="Q171" s="3" t="s">
        <v>3147</v>
      </c>
      <c r="R171" s="3" t="s">
        <v>8</v>
      </c>
      <c r="S171" s="3"/>
      <c r="T171" s="3" t="s">
        <v>44</v>
      </c>
      <c r="U171" s="3" t="s">
        <v>44</v>
      </c>
      <c r="V171" s="3"/>
      <c r="W171" s="3"/>
      <c r="X171" s="3"/>
      <c r="Y171" s="3"/>
      <c r="Z171" s="48"/>
      <c r="AA171" s="49"/>
      <c r="AB171" s="50">
        <v>20000</v>
      </c>
      <c r="AC171" s="49" t="s">
        <v>3148</v>
      </c>
      <c r="AD171" s="49">
        <v>12</v>
      </c>
      <c r="AE171" s="49" t="s">
        <v>3149</v>
      </c>
      <c r="AF171" s="49" t="s">
        <v>19</v>
      </c>
      <c r="AG171" s="51" t="s">
        <v>20</v>
      </c>
      <c r="AH171" s="11">
        <v>40000</v>
      </c>
      <c r="AI171" s="50">
        <f>Tabulka4[[#This Row],[Žádaná výše pomoci]]-Tabulka4[[#This Row],[Výzva 20 tis.]]</f>
        <v>20000</v>
      </c>
      <c r="AJ171" s="3"/>
      <c r="AK171" s="3" t="s">
        <v>3</v>
      </c>
      <c r="AL171" s="3" t="s">
        <v>3</v>
      </c>
      <c r="AM171" s="3" t="s">
        <v>3</v>
      </c>
      <c r="AN171" s="3" t="s">
        <v>3</v>
      </c>
      <c r="AO171" s="3"/>
      <c r="AP171" s="3"/>
      <c r="AQ171" s="3"/>
      <c r="AR171" s="3" t="s">
        <v>1394</v>
      </c>
      <c r="AS171" s="3" t="s">
        <v>3150</v>
      </c>
      <c r="AT171" s="3" t="s">
        <v>3</v>
      </c>
      <c r="AU171" s="3" t="s">
        <v>3151</v>
      </c>
      <c r="AV171" s="3" t="s">
        <v>1417</v>
      </c>
      <c r="AW171" s="3" t="s">
        <v>3152</v>
      </c>
      <c r="AX171" s="3" t="s">
        <v>3153</v>
      </c>
      <c r="AY171" s="3" t="s">
        <v>3154</v>
      </c>
      <c r="AZ171" s="3" t="s">
        <v>27</v>
      </c>
      <c r="BA171" s="3" t="s">
        <v>28</v>
      </c>
      <c r="BB171" s="3" t="s">
        <v>3155</v>
      </c>
      <c r="BC171" s="3" t="s">
        <v>3</v>
      </c>
      <c r="BD171" s="3" t="s">
        <v>3156</v>
      </c>
      <c r="BE171" s="3" t="s">
        <v>3157</v>
      </c>
      <c r="BF171" s="3" t="s">
        <v>645</v>
      </c>
      <c r="BG171" s="4">
        <v>43957.491249999999</v>
      </c>
      <c r="BH171" s="4">
        <v>43962.601678240739</v>
      </c>
      <c r="BI171" s="3" t="s">
        <v>3</v>
      </c>
      <c r="BJ171" s="3" t="s">
        <v>645</v>
      </c>
      <c r="BK171" s="3">
        <v>0</v>
      </c>
      <c r="BL171" s="3" t="s">
        <v>3</v>
      </c>
      <c r="BM171" s="3">
        <v>14214</v>
      </c>
      <c r="BN171" s="3" t="s">
        <v>3158</v>
      </c>
      <c r="BO171" s="3"/>
      <c r="BP171" s="18" t="s">
        <v>3423</v>
      </c>
      <c r="BQ171" s="2"/>
    </row>
    <row r="172" spans="4:69" ht="109.5" customHeight="1" x14ac:dyDescent="0.25">
      <c r="D172" s="17">
        <v>101102</v>
      </c>
      <c r="E172" s="3" t="s">
        <v>3159</v>
      </c>
      <c r="F172" s="3"/>
      <c r="G172" s="3" t="s">
        <v>3</v>
      </c>
      <c r="H172" s="15" t="s">
        <v>3161</v>
      </c>
      <c r="I172" s="30" t="s">
        <v>3160</v>
      </c>
      <c r="J172" s="3" t="s">
        <v>5</v>
      </c>
      <c r="K172" s="3" t="s">
        <v>3162</v>
      </c>
      <c r="L172" s="3" t="s">
        <v>3163</v>
      </c>
      <c r="M172" s="3" t="s">
        <v>8</v>
      </c>
      <c r="N172" s="3" t="s">
        <v>3164</v>
      </c>
      <c r="O172" s="3" t="s">
        <v>477</v>
      </c>
      <c r="P172" s="3" t="s">
        <v>477</v>
      </c>
      <c r="Q172" s="3" t="s">
        <v>3165</v>
      </c>
      <c r="R172" s="3" t="s">
        <v>8</v>
      </c>
      <c r="S172" s="3"/>
      <c r="T172" s="3" t="s">
        <v>124</v>
      </c>
      <c r="U172" s="3" t="s">
        <v>124</v>
      </c>
      <c r="V172" s="3"/>
      <c r="W172" s="3"/>
      <c r="X172" s="3"/>
      <c r="Y172" s="3"/>
      <c r="Z172" s="48"/>
      <c r="AA172" s="49"/>
      <c r="AB172" s="50">
        <v>18778</v>
      </c>
      <c r="AC172" s="49" t="s">
        <v>3166</v>
      </c>
      <c r="AD172" s="49">
        <v>12</v>
      </c>
      <c r="AE172" s="49" t="s">
        <v>202</v>
      </c>
      <c r="AF172" s="49" t="s">
        <v>19</v>
      </c>
      <c r="AG172" s="51" t="s">
        <v>20</v>
      </c>
      <c r="AH172" s="11">
        <v>40000</v>
      </c>
      <c r="AI172" s="50">
        <f>Tabulka4[[#This Row],[Žádaná výše pomoci]]-Tabulka4[[#This Row],[Výzva 20 tis.]]</f>
        <v>21222</v>
      </c>
      <c r="AJ172" s="3"/>
      <c r="AK172" s="3" t="s">
        <v>3</v>
      </c>
      <c r="AL172" s="3" t="s">
        <v>3</v>
      </c>
      <c r="AM172" s="3" t="s">
        <v>3</v>
      </c>
      <c r="AN172" s="3" t="s">
        <v>3</v>
      </c>
      <c r="AO172" s="3"/>
      <c r="AP172" s="3"/>
      <c r="AQ172" s="3"/>
      <c r="AR172" s="3" t="s">
        <v>1741</v>
      </c>
      <c r="AS172" s="3" t="s">
        <v>3167</v>
      </c>
      <c r="AT172" s="3" t="s">
        <v>3</v>
      </c>
      <c r="AU172" s="3" t="s">
        <v>3168</v>
      </c>
      <c r="AV172" s="3" t="s">
        <v>3162</v>
      </c>
      <c r="AW172" s="3" t="s">
        <v>3163</v>
      </c>
      <c r="AX172" s="3" t="s">
        <v>8</v>
      </c>
      <c r="AY172" s="3" t="s">
        <v>111</v>
      </c>
      <c r="AZ172" s="3" t="s">
        <v>27</v>
      </c>
      <c r="BA172" s="3" t="s">
        <v>28</v>
      </c>
      <c r="BB172" s="3" t="s">
        <v>3169</v>
      </c>
      <c r="BC172" s="3" t="s">
        <v>3</v>
      </c>
      <c r="BD172" s="3" t="s">
        <v>3170</v>
      </c>
      <c r="BE172" s="3" t="s">
        <v>3171</v>
      </c>
      <c r="BF172" s="3" t="s">
        <v>1316</v>
      </c>
      <c r="BG172" s="4">
        <v>43958.613182870373</v>
      </c>
      <c r="BH172" s="4">
        <v>43963.336458333331</v>
      </c>
      <c r="BI172" s="3" t="s">
        <v>3</v>
      </c>
      <c r="BJ172" s="3" t="s">
        <v>1316</v>
      </c>
      <c r="BK172" s="3">
        <v>0</v>
      </c>
      <c r="BL172" s="3" t="s">
        <v>3</v>
      </c>
      <c r="BM172" s="3">
        <v>14536</v>
      </c>
      <c r="BN172" s="3" t="s">
        <v>3172</v>
      </c>
      <c r="BO172" s="3"/>
      <c r="BP172" s="18" t="s">
        <v>3424</v>
      </c>
      <c r="BQ172" s="2"/>
    </row>
    <row r="173" spans="4:69" ht="98.1" customHeight="1" x14ac:dyDescent="0.25">
      <c r="D173" s="17">
        <v>101181</v>
      </c>
      <c r="E173" s="3" t="s">
        <v>3173</v>
      </c>
      <c r="F173" s="3"/>
      <c r="G173" s="3" t="s">
        <v>3</v>
      </c>
      <c r="H173" s="15" t="s">
        <v>3175</v>
      </c>
      <c r="I173" s="30" t="s">
        <v>3174</v>
      </c>
      <c r="J173" s="3" t="s">
        <v>5</v>
      </c>
      <c r="K173" s="3" t="s">
        <v>1880</v>
      </c>
      <c r="L173" s="3" t="s">
        <v>3176</v>
      </c>
      <c r="M173" s="3" t="s">
        <v>3177</v>
      </c>
      <c r="N173" s="3" t="s">
        <v>3178</v>
      </c>
      <c r="O173" s="3" t="s">
        <v>119</v>
      </c>
      <c r="P173" s="3" t="s">
        <v>119</v>
      </c>
      <c r="Q173" s="3" t="s">
        <v>122</v>
      </c>
      <c r="R173" s="3" t="s">
        <v>8</v>
      </c>
      <c r="S173" s="3"/>
      <c r="T173" s="3" t="s">
        <v>13</v>
      </c>
      <c r="U173" s="3" t="s">
        <v>13</v>
      </c>
      <c r="V173" s="3"/>
      <c r="W173" s="3"/>
      <c r="X173" s="3"/>
      <c r="Y173" s="3"/>
      <c r="Z173" s="48"/>
      <c r="AA173" s="49"/>
      <c r="AB173" s="50">
        <v>7713</v>
      </c>
      <c r="AC173" s="49" t="s">
        <v>3179</v>
      </c>
      <c r="AD173" s="49">
        <v>12</v>
      </c>
      <c r="AE173" s="49" t="s">
        <v>3180</v>
      </c>
      <c r="AF173" s="49" t="s">
        <v>19</v>
      </c>
      <c r="AG173" s="51" t="s">
        <v>20</v>
      </c>
      <c r="AH173" s="11">
        <v>40000</v>
      </c>
      <c r="AI173" s="50">
        <f>Tabulka4[[#This Row],[Žádaná výše pomoci]]-Tabulka4[[#This Row],[Výzva 20 tis.]]</f>
        <v>32287</v>
      </c>
      <c r="AJ173" s="3"/>
      <c r="AK173" s="3" t="s">
        <v>3</v>
      </c>
      <c r="AL173" s="3" t="s">
        <v>3</v>
      </c>
      <c r="AM173" s="3" t="s">
        <v>3</v>
      </c>
      <c r="AN173" s="3" t="s">
        <v>3</v>
      </c>
      <c r="AO173" s="3"/>
      <c r="AP173" s="3"/>
      <c r="AQ173" s="3"/>
      <c r="AR173" s="3" t="s">
        <v>2772</v>
      </c>
      <c r="AS173" s="3" t="s">
        <v>3181</v>
      </c>
      <c r="AT173" s="3" t="s">
        <v>3</v>
      </c>
      <c r="AU173" s="3" t="s">
        <v>3182</v>
      </c>
      <c r="AV173" s="3" t="s">
        <v>1880</v>
      </c>
      <c r="AW173" s="3" t="s">
        <v>3176</v>
      </c>
      <c r="AX173" s="3" t="s">
        <v>3177</v>
      </c>
      <c r="AY173" s="3" t="s">
        <v>3183</v>
      </c>
      <c r="AZ173" s="3" t="s">
        <v>27</v>
      </c>
      <c r="BA173" s="3" t="s">
        <v>28</v>
      </c>
      <c r="BB173" s="3" t="s">
        <v>3184</v>
      </c>
      <c r="BC173" s="3" t="s">
        <v>3</v>
      </c>
      <c r="BD173" s="3" t="s">
        <v>3185</v>
      </c>
      <c r="BE173" s="3" t="s">
        <v>3186</v>
      </c>
      <c r="BF173" s="3" t="s">
        <v>1355</v>
      </c>
      <c r="BG173" s="4">
        <v>43959.357094907406</v>
      </c>
      <c r="BH173" s="4">
        <v>43962.470648148148</v>
      </c>
      <c r="BI173" s="3" t="s">
        <v>3</v>
      </c>
      <c r="BJ173" s="3" t="s">
        <v>1355</v>
      </c>
      <c r="BK173" s="3">
        <v>0</v>
      </c>
      <c r="BL173" s="3" t="s">
        <v>3</v>
      </c>
      <c r="BM173" s="3">
        <v>14696</v>
      </c>
      <c r="BN173" s="3" t="s">
        <v>3187</v>
      </c>
      <c r="BO173" s="3"/>
      <c r="BP173" s="18" t="s">
        <v>3425</v>
      </c>
      <c r="BQ173" s="2"/>
    </row>
    <row r="174" spans="4:69" ht="81" customHeight="1" x14ac:dyDescent="0.25">
      <c r="D174" s="17">
        <v>101502</v>
      </c>
      <c r="E174" s="3" t="s">
        <v>3188</v>
      </c>
      <c r="F174" s="3"/>
      <c r="G174" s="3" t="s">
        <v>3</v>
      </c>
      <c r="H174" s="15" t="s">
        <v>3190</v>
      </c>
      <c r="I174" s="30" t="s">
        <v>3189</v>
      </c>
      <c r="J174" s="3" t="s">
        <v>37</v>
      </c>
      <c r="K174" s="3" t="s">
        <v>2120</v>
      </c>
      <c r="L174" s="3" t="s">
        <v>3191</v>
      </c>
      <c r="M174" s="3" t="s">
        <v>3034</v>
      </c>
      <c r="N174" s="3" t="s">
        <v>40</v>
      </c>
      <c r="O174" s="3" t="s">
        <v>3192</v>
      </c>
      <c r="P174" s="3" t="s">
        <v>3192</v>
      </c>
      <c r="Q174" s="3" t="s">
        <v>3193</v>
      </c>
      <c r="R174" s="3" t="s">
        <v>8</v>
      </c>
      <c r="S174" s="3"/>
      <c r="T174" s="3" t="s">
        <v>674</v>
      </c>
      <c r="U174" s="3" t="s">
        <v>674</v>
      </c>
      <c r="V174" s="3"/>
      <c r="W174" s="3"/>
      <c r="X174" s="3"/>
      <c r="Y174" s="3"/>
      <c r="Z174" s="48"/>
      <c r="AA174" s="49"/>
      <c r="AB174" s="50">
        <v>20000</v>
      </c>
      <c r="AC174" s="49" t="s">
        <v>3194</v>
      </c>
      <c r="AD174" s="49">
        <v>12</v>
      </c>
      <c r="AE174" s="49" t="s">
        <v>3195</v>
      </c>
      <c r="AF174" s="49" t="s">
        <v>19</v>
      </c>
      <c r="AG174" s="51" t="s">
        <v>20</v>
      </c>
      <c r="AH174" s="11">
        <v>40000</v>
      </c>
      <c r="AI174" s="50">
        <f>Tabulka4[[#This Row],[Žádaná výše pomoci]]-Tabulka4[[#This Row],[Výzva 20 tis.]]</f>
        <v>20000</v>
      </c>
      <c r="AJ174" s="3"/>
      <c r="AK174" s="3" t="s">
        <v>3</v>
      </c>
      <c r="AL174" s="3" t="s">
        <v>3</v>
      </c>
      <c r="AM174" s="3" t="s">
        <v>3</v>
      </c>
      <c r="AN174" s="3" t="s">
        <v>3</v>
      </c>
      <c r="AO174" s="3"/>
      <c r="AP174" s="3"/>
      <c r="AQ174" s="3"/>
      <c r="AR174" s="3" t="s">
        <v>1584</v>
      </c>
      <c r="AS174" s="3" t="s">
        <v>3196</v>
      </c>
      <c r="AT174" s="3" t="s">
        <v>388</v>
      </c>
      <c r="AU174" s="3" t="s">
        <v>3197</v>
      </c>
      <c r="AV174" s="3" t="s">
        <v>3198</v>
      </c>
      <c r="AW174" s="3" t="s">
        <v>3199</v>
      </c>
      <c r="AX174" s="3" t="s">
        <v>3034</v>
      </c>
      <c r="AY174" s="3" t="s">
        <v>3035</v>
      </c>
      <c r="AZ174" s="3" t="s">
        <v>27</v>
      </c>
      <c r="BA174" s="3" t="s">
        <v>28</v>
      </c>
      <c r="BB174" s="3" t="s">
        <v>3200</v>
      </c>
      <c r="BC174" s="3" t="s">
        <v>3</v>
      </c>
      <c r="BD174" s="3" t="s">
        <v>3201</v>
      </c>
      <c r="BE174" s="3" t="s">
        <v>3202</v>
      </c>
      <c r="BF174" s="3" t="s">
        <v>94</v>
      </c>
      <c r="BG174" s="4">
        <v>43962.66679398148</v>
      </c>
      <c r="BH174" s="4">
        <v>43963.698368055557</v>
      </c>
      <c r="BI174" s="3" t="s">
        <v>3</v>
      </c>
      <c r="BJ174" s="3" t="s">
        <v>94</v>
      </c>
      <c r="BK174" s="3">
        <v>0</v>
      </c>
      <c r="BL174" s="3" t="s">
        <v>3</v>
      </c>
      <c r="BM174" s="3">
        <v>15349</v>
      </c>
      <c r="BN174" s="3" t="s">
        <v>3203</v>
      </c>
      <c r="BO174" s="3"/>
      <c r="BP174" s="18" t="s">
        <v>3423</v>
      </c>
      <c r="BQ174" s="2"/>
    </row>
    <row r="175" spans="4:69" ht="79.5" customHeight="1" x14ac:dyDescent="0.25">
      <c r="D175" s="17">
        <v>101854</v>
      </c>
      <c r="E175" s="3" t="s">
        <v>3204</v>
      </c>
      <c r="F175" s="3"/>
      <c r="G175" s="3" t="s">
        <v>3</v>
      </c>
      <c r="H175" s="15" t="s">
        <v>3206</v>
      </c>
      <c r="I175" s="30" t="s">
        <v>3205</v>
      </c>
      <c r="J175" s="3" t="s">
        <v>37</v>
      </c>
      <c r="K175" s="3" t="s">
        <v>749</v>
      </c>
      <c r="L175" s="3" t="s">
        <v>3207</v>
      </c>
      <c r="M175" s="3" t="s">
        <v>144</v>
      </c>
      <c r="N175" s="3" t="s">
        <v>40</v>
      </c>
      <c r="O175" s="3" t="s">
        <v>3208</v>
      </c>
      <c r="P175" s="3" t="s">
        <v>3208</v>
      </c>
      <c r="Q175" s="3" t="s">
        <v>3209</v>
      </c>
      <c r="R175" s="3" t="s">
        <v>8</v>
      </c>
      <c r="S175" s="3"/>
      <c r="T175" s="3" t="s">
        <v>77</v>
      </c>
      <c r="U175" s="3" t="s">
        <v>77</v>
      </c>
      <c r="V175" s="3"/>
      <c r="W175" s="3"/>
      <c r="X175" s="3"/>
      <c r="Y175" s="3"/>
      <c r="Z175" s="48"/>
      <c r="AA175" s="49"/>
      <c r="AB175" s="50">
        <v>20000</v>
      </c>
      <c r="AC175" s="49" t="s">
        <v>3210</v>
      </c>
      <c r="AD175" s="49">
        <v>12</v>
      </c>
      <c r="AE175" s="49" t="s">
        <v>3211</v>
      </c>
      <c r="AF175" s="49" t="s">
        <v>19</v>
      </c>
      <c r="AG175" s="51" t="s">
        <v>20</v>
      </c>
      <c r="AH175" s="11">
        <v>40000</v>
      </c>
      <c r="AI175" s="50">
        <f>Tabulka4[[#This Row],[Žádaná výše pomoci]]-Tabulka4[[#This Row],[Výzva 20 tis.]]</f>
        <v>20000</v>
      </c>
      <c r="AJ175" s="3"/>
      <c r="AK175" s="3" t="s">
        <v>3</v>
      </c>
      <c r="AL175" s="3" t="s">
        <v>3</v>
      </c>
      <c r="AM175" s="3" t="s">
        <v>3</v>
      </c>
      <c r="AN175" s="3" t="s">
        <v>3</v>
      </c>
      <c r="AO175" s="3"/>
      <c r="AP175" s="3"/>
      <c r="AQ175" s="3"/>
      <c r="AR175" s="3" t="s">
        <v>3212</v>
      </c>
      <c r="AS175" s="3" t="s">
        <v>3213</v>
      </c>
      <c r="AT175" s="3" t="s">
        <v>58</v>
      </c>
      <c r="AU175" s="3" t="s">
        <v>3214</v>
      </c>
      <c r="AV175" s="3" t="s">
        <v>73</v>
      </c>
      <c r="AW175" s="3" t="s">
        <v>3215</v>
      </c>
      <c r="AX175" s="3" t="s">
        <v>8</v>
      </c>
      <c r="AY175" s="3" t="s">
        <v>62</v>
      </c>
      <c r="AZ175" s="3" t="s">
        <v>27</v>
      </c>
      <c r="BA175" s="3" t="s">
        <v>28</v>
      </c>
      <c r="BB175" s="3" t="s">
        <v>3216</v>
      </c>
      <c r="BC175" s="3" t="s">
        <v>3</v>
      </c>
      <c r="BD175" s="3" t="s">
        <v>3217</v>
      </c>
      <c r="BE175" s="3" t="s">
        <v>3218</v>
      </c>
      <c r="BF175" s="3" t="s">
        <v>32</v>
      </c>
      <c r="BG175" s="4">
        <v>43963.709548611114</v>
      </c>
      <c r="BH175" s="4">
        <v>43964.529456018521</v>
      </c>
      <c r="BI175" s="3" t="s">
        <v>3</v>
      </c>
      <c r="BJ175" s="3" t="s">
        <v>32</v>
      </c>
      <c r="BK175" s="3">
        <v>0</v>
      </c>
      <c r="BL175" s="3" t="s">
        <v>3</v>
      </c>
      <c r="BM175" s="3">
        <v>16060</v>
      </c>
      <c r="BN175" s="3" t="s">
        <v>3219</v>
      </c>
      <c r="BO175" s="3"/>
      <c r="BP175" s="18" t="s">
        <v>3423</v>
      </c>
      <c r="BQ175" s="2"/>
    </row>
    <row r="176" spans="4:69" ht="79.5" customHeight="1" x14ac:dyDescent="0.25">
      <c r="D176" s="17">
        <v>102321</v>
      </c>
      <c r="E176" s="3" t="s">
        <v>3220</v>
      </c>
      <c r="F176" s="3"/>
      <c r="G176" s="3" t="s">
        <v>3</v>
      </c>
      <c r="H176" s="15" t="s">
        <v>3222</v>
      </c>
      <c r="I176" s="30" t="s">
        <v>3221</v>
      </c>
      <c r="J176" s="3" t="s">
        <v>5</v>
      </c>
      <c r="K176" s="3" t="s">
        <v>3223</v>
      </c>
      <c r="L176" s="3" t="s">
        <v>3224</v>
      </c>
      <c r="M176" s="3" t="s">
        <v>8</v>
      </c>
      <c r="N176" s="3" t="s">
        <v>3225</v>
      </c>
      <c r="O176" s="3" t="s">
        <v>888</v>
      </c>
      <c r="P176" s="3" t="s">
        <v>888</v>
      </c>
      <c r="Q176" s="3" t="s">
        <v>3226</v>
      </c>
      <c r="R176" s="3" t="s">
        <v>8</v>
      </c>
      <c r="S176" s="3"/>
      <c r="T176" s="3" t="s">
        <v>124</v>
      </c>
      <c r="U176" s="3" t="s">
        <v>124</v>
      </c>
      <c r="V176" s="3"/>
      <c r="W176" s="3"/>
      <c r="X176" s="3"/>
      <c r="Y176" s="3"/>
      <c r="Z176" s="48"/>
      <c r="AA176" s="49"/>
      <c r="AB176" s="50">
        <v>10324</v>
      </c>
      <c r="AC176" s="49" t="s">
        <v>3227</v>
      </c>
      <c r="AD176" s="49">
        <v>12</v>
      </c>
      <c r="AE176" s="49" t="s">
        <v>202</v>
      </c>
      <c r="AF176" s="49" t="s">
        <v>19</v>
      </c>
      <c r="AG176" s="51" t="s">
        <v>20</v>
      </c>
      <c r="AH176" s="11">
        <v>40000</v>
      </c>
      <c r="AI176" s="50">
        <f>Tabulka4[[#This Row],[Žádaná výše pomoci]]-Tabulka4[[#This Row],[Výzva 20 tis.]]</f>
        <v>29676</v>
      </c>
      <c r="AJ176" s="3"/>
      <c r="AK176" s="3" t="s">
        <v>3</v>
      </c>
      <c r="AL176" s="3" t="s">
        <v>3</v>
      </c>
      <c r="AM176" s="3" t="s">
        <v>3</v>
      </c>
      <c r="AN176" s="3" t="s">
        <v>3</v>
      </c>
      <c r="AO176" s="3"/>
      <c r="AP176" s="3"/>
      <c r="AQ176" s="3"/>
      <c r="AR176" s="3" t="s">
        <v>1857</v>
      </c>
      <c r="AS176" s="3" t="s">
        <v>3228</v>
      </c>
      <c r="AT176" s="3" t="s">
        <v>3</v>
      </c>
      <c r="AU176" s="3" t="s">
        <v>3229</v>
      </c>
      <c r="AV176" s="3" t="s">
        <v>3223</v>
      </c>
      <c r="AW176" s="3" t="s">
        <v>3230</v>
      </c>
      <c r="AX176" s="3" t="s">
        <v>8</v>
      </c>
      <c r="AY176" s="3" t="s">
        <v>111</v>
      </c>
      <c r="AZ176" s="3" t="s">
        <v>27</v>
      </c>
      <c r="BA176" s="3" t="s">
        <v>28</v>
      </c>
      <c r="BB176" s="3" t="s">
        <v>211</v>
      </c>
      <c r="BC176" s="3" t="s">
        <v>3</v>
      </c>
      <c r="BD176" s="3" t="s">
        <v>3231</v>
      </c>
      <c r="BE176" s="3" t="s">
        <v>3232</v>
      </c>
      <c r="BF176" s="3" t="s">
        <v>880</v>
      </c>
      <c r="BG176" s="4">
        <v>43964.950138888889</v>
      </c>
      <c r="BH176" s="4">
        <v>43965.611006944448</v>
      </c>
      <c r="BI176" s="3" t="s">
        <v>3</v>
      </c>
      <c r="BJ176" s="3" t="s">
        <v>880</v>
      </c>
      <c r="BK176" s="3">
        <v>0</v>
      </c>
      <c r="BL176" s="3" t="s">
        <v>3</v>
      </c>
      <c r="BM176" s="3">
        <v>17006</v>
      </c>
      <c r="BN176" s="3" t="s">
        <v>3233</v>
      </c>
      <c r="BO176" s="3"/>
      <c r="BP176" s="18" t="s">
        <v>3426</v>
      </c>
      <c r="BQ176" s="2"/>
    </row>
    <row r="177" spans="4:69" ht="96" customHeight="1" x14ac:dyDescent="0.25">
      <c r="D177" s="17">
        <v>101035</v>
      </c>
      <c r="E177" s="3" t="s">
        <v>3234</v>
      </c>
      <c r="F177" s="3"/>
      <c r="G177" s="3" t="s">
        <v>3</v>
      </c>
      <c r="H177" s="15" t="s">
        <v>3236</v>
      </c>
      <c r="I177" s="30" t="s">
        <v>3235</v>
      </c>
      <c r="J177" s="3" t="s">
        <v>5</v>
      </c>
      <c r="K177" s="3" t="s">
        <v>3237</v>
      </c>
      <c r="L177" s="3" t="s">
        <v>3238</v>
      </c>
      <c r="M177" s="3" t="s">
        <v>8</v>
      </c>
      <c r="N177" s="3" t="s">
        <v>3239</v>
      </c>
      <c r="O177" s="3" t="s">
        <v>592</v>
      </c>
      <c r="P177" s="3" t="s">
        <v>592</v>
      </c>
      <c r="Q177" s="3" t="s">
        <v>3240</v>
      </c>
      <c r="R177" s="3" t="s">
        <v>8</v>
      </c>
      <c r="S177" s="3"/>
      <c r="T177" s="3" t="s">
        <v>44</v>
      </c>
      <c r="U177" s="3" t="s">
        <v>44</v>
      </c>
      <c r="V177" s="3"/>
      <c r="W177" s="3"/>
      <c r="X177" s="3"/>
      <c r="Y177" s="3"/>
      <c r="Z177" s="48"/>
      <c r="AA177" s="49"/>
      <c r="AB177" s="50">
        <v>20000</v>
      </c>
      <c r="AC177" s="49" t="s">
        <v>3241</v>
      </c>
      <c r="AD177" s="49">
        <v>12</v>
      </c>
      <c r="AE177" s="49" t="s">
        <v>3242</v>
      </c>
      <c r="AF177" s="49" t="s">
        <v>19</v>
      </c>
      <c r="AG177" s="51" t="s">
        <v>20</v>
      </c>
      <c r="AH177" s="11">
        <v>40000</v>
      </c>
      <c r="AI177" s="50">
        <f>Tabulka4[[#This Row],[Žádaná výše pomoci]]-Tabulka4[[#This Row],[Výzva 20 tis.]]</f>
        <v>20000</v>
      </c>
      <c r="AJ177" s="3"/>
      <c r="AK177" s="3" t="s">
        <v>3</v>
      </c>
      <c r="AL177" s="3" t="s">
        <v>3</v>
      </c>
      <c r="AM177" s="3" t="s">
        <v>3</v>
      </c>
      <c r="AN177" s="3" t="s">
        <v>3</v>
      </c>
      <c r="AO177" s="3"/>
      <c r="AP177" s="3"/>
      <c r="AQ177" s="3"/>
      <c r="AR177" s="3" t="s">
        <v>3243</v>
      </c>
      <c r="AS177" s="3" t="s">
        <v>3244</v>
      </c>
      <c r="AT177" s="3" t="s">
        <v>3</v>
      </c>
      <c r="AU177" s="3" t="s">
        <v>3245</v>
      </c>
      <c r="AV177" s="3" t="s">
        <v>3237</v>
      </c>
      <c r="AW177" s="3" t="s">
        <v>3238</v>
      </c>
      <c r="AX177" s="3" t="s">
        <v>8</v>
      </c>
      <c r="AY177" s="3" t="s">
        <v>641</v>
      </c>
      <c r="AZ177" s="3" t="s">
        <v>27</v>
      </c>
      <c r="BA177" s="3" t="s">
        <v>28</v>
      </c>
      <c r="BB177" s="3" t="s">
        <v>3246</v>
      </c>
      <c r="BC177" s="3" t="s">
        <v>3</v>
      </c>
      <c r="BD177" s="3" t="s">
        <v>3247</v>
      </c>
      <c r="BE177" s="3" t="s">
        <v>3248</v>
      </c>
      <c r="BF177" s="3" t="s">
        <v>880</v>
      </c>
      <c r="BG177" s="4">
        <v>43958.331608796296</v>
      </c>
      <c r="BH177" s="4">
        <v>43961.615972222222</v>
      </c>
      <c r="BI177" s="3" t="s">
        <v>3</v>
      </c>
      <c r="BJ177" s="3" t="s">
        <v>880</v>
      </c>
      <c r="BK177" s="3">
        <v>0</v>
      </c>
      <c r="BL177" s="3" t="s">
        <v>3</v>
      </c>
      <c r="BM177" s="3">
        <v>14401</v>
      </c>
      <c r="BN177" s="3" t="s">
        <v>3249</v>
      </c>
      <c r="BO177" s="3"/>
      <c r="BP177" s="18" t="s">
        <v>3423</v>
      </c>
      <c r="BQ177" s="2"/>
    </row>
    <row r="178" spans="4:69" ht="128.44999999999999" customHeight="1" x14ac:dyDescent="0.25">
      <c r="D178" s="17">
        <v>101038</v>
      </c>
      <c r="E178" s="3" t="s">
        <v>3250</v>
      </c>
      <c r="F178" s="3"/>
      <c r="G178" s="3" t="s">
        <v>3</v>
      </c>
      <c r="H178" s="15" t="s">
        <v>3252</v>
      </c>
      <c r="I178" s="30" t="s">
        <v>3251</v>
      </c>
      <c r="J178" s="3" t="s">
        <v>5</v>
      </c>
      <c r="K178" s="3" t="s">
        <v>3253</v>
      </c>
      <c r="L178" s="3" t="s">
        <v>3254</v>
      </c>
      <c r="M178" s="3" t="s">
        <v>8</v>
      </c>
      <c r="N178" s="3" t="s">
        <v>3255</v>
      </c>
      <c r="O178" s="3" t="s">
        <v>3256</v>
      </c>
      <c r="P178" s="3" t="s">
        <v>3256</v>
      </c>
      <c r="Q178" s="3" t="s">
        <v>889</v>
      </c>
      <c r="R178" s="3" t="s">
        <v>8</v>
      </c>
      <c r="S178" s="3"/>
      <c r="T178" s="3" t="s">
        <v>2667</v>
      </c>
      <c r="U178" s="3" t="s">
        <v>2667</v>
      </c>
      <c r="V178" s="3"/>
      <c r="W178" s="3"/>
      <c r="X178" s="3"/>
      <c r="Y178" s="3"/>
      <c r="Z178" s="48"/>
      <c r="AA178" s="49"/>
      <c r="AB178" s="50">
        <v>12000</v>
      </c>
      <c r="AC178" s="49" t="s">
        <v>3257</v>
      </c>
      <c r="AD178" s="49">
        <v>12</v>
      </c>
      <c r="AE178" s="49" t="s">
        <v>3258</v>
      </c>
      <c r="AF178" s="49" t="s">
        <v>19</v>
      </c>
      <c r="AG178" s="51" t="s">
        <v>20</v>
      </c>
      <c r="AH178" s="11">
        <v>40000</v>
      </c>
      <c r="AI178" s="50">
        <f>Tabulka4[[#This Row],[Žádaná výše pomoci]]-Tabulka4[[#This Row],[Výzva 20 tis.]]</f>
        <v>28000</v>
      </c>
      <c r="AJ178" s="3"/>
      <c r="AK178" s="3" t="s">
        <v>3</v>
      </c>
      <c r="AL178" s="3" t="s">
        <v>3</v>
      </c>
      <c r="AM178" s="3" t="s">
        <v>3</v>
      </c>
      <c r="AN178" s="3" t="s">
        <v>3</v>
      </c>
      <c r="AO178" s="3"/>
      <c r="AP178" s="3"/>
      <c r="AQ178" s="3"/>
      <c r="AR178" s="3" t="s">
        <v>3259</v>
      </c>
      <c r="AS178" s="3" t="s">
        <v>3260</v>
      </c>
      <c r="AT178" s="3" t="s">
        <v>3</v>
      </c>
      <c r="AU178" s="3" t="s">
        <v>3261</v>
      </c>
      <c r="AV178" s="3" t="s">
        <v>3253</v>
      </c>
      <c r="AW178" s="3" t="s">
        <v>3254</v>
      </c>
      <c r="AX178" s="3" t="s">
        <v>1727</v>
      </c>
      <c r="AY178" s="3" t="s">
        <v>111</v>
      </c>
      <c r="AZ178" s="3" t="s">
        <v>27</v>
      </c>
      <c r="BA178" s="3" t="s">
        <v>28</v>
      </c>
      <c r="BB178" s="3" t="s">
        <v>3262</v>
      </c>
      <c r="BC178" s="3" t="s">
        <v>3</v>
      </c>
      <c r="BD178" s="3" t="s">
        <v>3263</v>
      </c>
      <c r="BE178" s="3" t="s">
        <v>3264</v>
      </c>
      <c r="BF178" s="3" t="s">
        <v>880</v>
      </c>
      <c r="BG178" s="4">
        <v>43958.360289351855</v>
      </c>
      <c r="BH178" s="4">
        <v>43962.364918981482</v>
      </c>
      <c r="BI178" s="3" t="s">
        <v>3</v>
      </c>
      <c r="BJ178" s="3" t="s">
        <v>880</v>
      </c>
      <c r="BK178" s="3">
        <v>0</v>
      </c>
      <c r="BL178" s="3" t="s">
        <v>3</v>
      </c>
      <c r="BM178" s="3">
        <v>14407</v>
      </c>
      <c r="BN178" s="3" t="s">
        <v>3265</v>
      </c>
      <c r="BO178" s="3"/>
      <c r="BP178" s="18" t="s">
        <v>3427</v>
      </c>
      <c r="BQ178" s="2"/>
    </row>
    <row r="179" spans="4:69" ht="94.5" customHeight="1" x14ac:dyDescent="0.25">
      <c r="D179" s="17">
        <v>100027</v>
      </c>
      <c r="E179" s="3" t="s">
        <v>3266</v>
      </c>
      <c r="F179" s="3"/>
      <c r="G179" s="3" t="s">
        <v>3</v>
      </c>
      <c r="H179" s="15" t="s">
        <v>3268</v>
      </c>
      <c r="I179" s="30" t="s">
        <v>3267</v>
      </c>
      <c r="J179" s="3" t="s">
        <v>5</v>
      </c>
      <c r="K179" s="3" t="s">
        <v>3269</v>
      </c>
      <c r="L179" s="3" t="s">
        <v>3270</v>
      </c>
      <c r="M179" s="3" t="s">
        <v>8</v>
      </c>
      <c r="N179" s="3" t="s">
        <v>3271</v>
      </c>
      <c r="O179" s="3" t="s">
        <v>3272</v>
      </c>
      <c r="P179" s="3" t="s">
        <v>3272</v>
      </c>
      <c r="Q179" s="3" t="s">
        <v>3273</v>
      </c>
      <c r="R179" s="3" t="s">
        <v>8</v>
      </c>
      <c r="S179" s="3"/>
      <c r="T179" s="3" t="s">
        <v>2667</v>
      </c>
      <c r="U179" s="3" t="s">
        <v>2667</v>
      </c>
      <c r="V179" s="3"/>
      <c r="W179" s="3"/>
      <c r="X179" s="3"/>
      <c r="Y179" s="3"/>
      <c r="Z179" s="48"/>
      <c r="AA179" s="49"/>
      <c r="AB179" s="50">
        <v>19900</v>
      </c>
      <c r="AC179" s="49" t="s">
        <v>3274</v>
      </c>
      <c r="AD179" s="49">
        <v>7</v>
      </c>
      <c r="AE179" s="49" t="s">
        <v>3275</v>
      </c>
      <c r="AF179" s="49" t="s">
        <v>19</v>
      </c>
      <c r="AG179" s="51" t="s">
        <v>20</v>
      </c>
      <c r="AH179" s="11">
        <v>40000</v>
      </c>
      <c r="AI179" s="50">
        <f>Tabulka4[[#This Row],[Žádaná výše pomoci]]-Tabulka4[[#This Row],[Výzva 20 tis.]]</f>
        <v>20100</v>
      </c>
      <c r="AJ179" s="3"/>
      <c r="AK179" s="3" t="s">
        <v>3</v>
      </c>
      <c r="AL179" s="3" t="s">
        <v>3</v>
      </c>
      <c r="AM179" s="3" t="s">
        <v>3</v>
      </c>
      <c r="AN179" s="3" t="s">
        <v>3</v>
      </c>
      <c r="AO179" s="3"/>
      <c r="AP179" s="3"/>
      <c r="AQ179" s="3"/>
      <c r="AR179" s="3" t="s">
        <v>1310</v>
      </c>
      <c r="AS179" s="3" t="s">
        <v>3276</v>
      </c>
      <c r="AT179" s="3" t="s">
        <v>3</v>
      </c>
      <c r="AU179" s="3" t="s">
        <v>3277</v>
      </c>
      <c r="AV179" s="3" t="s">
        <v>3269</v>
      </c>
      <c r="AW179" s="3" t="s">
        <v>3270</v>
      </c>
      <c r="AX179" s="3" t="s">
        <v>8</v>
      </c>
      <c r="AY179" s="3" t="s">
        <v>62</v>
      </c>
      <c r="AZ179" s="3" t="s">
        <v>27</v>
      </c>
      <c r="BA179" s="3" t="s">
        <v>28</v>
      </c>
      <c r="BB179" s="3" t="s">
        <v>3278</v>
      </c>
      <c r="BC179" s="3" t="s">
        <v>3</v>
      </c>
      <c r="BD179" s="3" t="s">
        <v>3279</v>
      </c>
      <c r="BE179" s="3" t="s">
        <v>3280</v>
      </c>
      <c r="BF179" s="3" t="s">
        <v>94</v>
      </c>
      <c r="BG179" s="4">
        <v>43952.406504629631</v>
      </c>
      <c r="BH179" s="4">
        <v>43958.826828703706</v>
      </c>
      <c r="BI179" s="3" t="s">
        <v>3</v>
      </c>
      <c r="BJ179" s="3" t="s">
        <v>94</v>
      </c>
      <c r="BK179" s="3">
        <v>0</v>
      </c>
      <c r="BL179" s="3" t="s">
        <v>3</v>
      </c>
      <c r="BM179" s="3">
        <v>12353</v>
      </c>
      <c r="BN179" s="3" t="s">
        <v>3281</v>
      </c>
      <c r="BO179" s="3"/>
      <c r="BP179" s="18" t="s">
        <v>3428</v>
      </c>
      <c r="BQ179" s="2"/>
    </row>
    <row r="180" spans="4:69" ht="124.5" customHeight="1" x14ac:dyDescent="0.25">
      <c r="D180" s="17">
        <v>100042</v>
      </c>
      <c r="E180" s="3" t="s">
        <v>3282</v>
      </c>
      <c r="F180" s="3"/>
      <c r="G180" s="3" t="s">
        <v>3</v>
      </c>
      <c r="H180" s="15" t="s">
        <v>3284</v>
      </c>
      <c r="I180" s="30" t="s">
        <v>3283</v>
      </c>
      <c r="J180" s="3" t="s">
        <v>5</v>
      </c>
      <c r="K180" s="3" t="s">
        <v>3285</v>
      </c>
      <c r="L180" s="3" t="s">
        <v>3286</v>
      </c>
      <c r="M180" s="3" t="s">
        <v>8</v>
      </c>
      <c r="N180" s="3" t="s">
        <v>3287</v>
      </c>
      <c r="O180" s="3" t="s">
        <v>3288</v>
      </c>
      <c r="P180" s="3" t="s">
        <v>3288</v>
      </c>
      <c r="Q180" s="3" t="s">
        <v>3289</v>
      </c>
      <c r="R180" s="3" t="s">
        <v>8</v>
      </c>
      <c r="S180" s="3"/>
      <c r="T180" s="3" t="s">
        <v>3096</v>
      </c>
      <c r="U180" s="3" t="s">
        <v>3096</v>
      </c>
      <c r="V180" s="3"/>
      <c r="W180" s="3"/>
      <c r="X180" s="3"/>
      <c r="Y180" s="3"/>
      <c r="Z180" s="48"/>
      <c r="AA180" s="49"/>
      <c r="AB180" s="50">
        <v>20000</v>
      </c>
      <c r="AC180" s="49" t="s">
        <v>3290</v>
      </c>
      <c r="AD180" s="49">
        <v>12</v>
      </c>
      <c r="AE180" s="49" t="s">
        <v>3291</v>
      </c>
      <c r="AF180" s="49" t="s">
        <v>19</v>
      </c>
      <c r="AG180" s="51" t="s">
        <v>20</v>
      </c>
      <c r="AH180" s="11">
        <v>40000</v>
      </c>
      <c r="AI180" s="50">
        <f>Tabulka4[[#This Row],[Žádaná výše pomoci]]-Tabulka4[[#This Row],[Výzva 20 tis.]]</f>
        <v>20000</v>
      </c>
      <c r="AJ180" s="3"/>
      <c r="AK180" s="3" t="s">
        <v>3</v>
      </c>
      <c r="AL180" s="3" t="s">
        <v>3</v>
      </c>
      <c r="AM180" s="3" t="s">
        <v>3</v>
      </c>
      <c r="AN180" s="3" t="s">
        <v>3</v>
      </c>
      <c r="AO180" s="3"/>
      <c r="AP180" s="3"/>
      <c r="AQ180" s="3"/>
      <c r="AR180" s="3" t="s">
        <v>3292</v>
      </c>
      <c r="AS180" s="3" t="s">
        <v>3293</v>
      </c>
      <c r="AT180" s="3" t="s">
        <v>3</v>
      </c>
      <c r="AU180" s="3" t="s">
        <v>3294</v>
      </c>
      <c r="AV180" s="3" t="s">
        <v>3285</v>
      </c>
      <c r="AW180" s="3" t="s">
        <v>3295</v>
      </c>
      <c r="AX180" s="3" t="s">
        <v>8</v>
      </c>
      <c r="AY180" s="3" t="s">
        <v>111</v>
      </c>
      <c r="AZ180" s="3" t="s">
        <v>27</v>
      </c>
      <c r="BA180" s="3" t="s">
        <v>28</v>
      </c>
      <c r="BB180" s="3" t="s">
        <v>3296</v>
      </c>
      <c r="BC180" s="3" t="s">
        <v>3</v>
      </c>
      <c r="BD180" s="3" t="s">
        <v>3297</v>
      </c>
      <c r="BE180" s="3" t="s">
        <v>3298</v>
      </c>
      <c r="BF180" s="3" t="s">
        <v>94</v>
      </c>
      <c r="BG180" s="4">
        <v>43952.420787037037</v>
      </c>
      <c r="BH180" s="4">
        <v>43959.418136574073</v>
      </c>
      <c r="BI180" s="3" t="s">
        <v>3</v>
      </c>
      <c r="BJ180" s="3" t="s">
        <v>94</v>
      </c>
      <c r="BK180" s="3">
        <v>0</v>
      </c>
      <c r="BL180" s="3" t="s">
        <v>3</v>
      </c>
      <c r="BM180" s="3">
        <v>12384</v>
      </c>
      <c r="BN180" s="3" t="s">
        <v>3299</v>
      </c>
      <c r="BO180" s="3"/>
      <c r="BP180" s="18" t="s">
        <v>3423</v>
      </c>
      <c r="BQ180" s="2"/>
    </row>
    <row r="181" spans="4:69" ht="60.6" customHeight="1" x14ac:dyDescent="0.25">
      <c r="D181" s="17">
        <v>100141</v>
      </c>
      <c r="E181" s="3" t="s">
        <v>3300</v>
      </c>
      <c r="F181" s="3"/>
      <c r="G181" s="3" t="s">
        <v>3</v>
      </c>
      <c r="H181" s="15" t="s">
        <v>3302</v>
      </c>
      <c r="I181" s="30" t="s">
        <v>3301</v>
      </c>
      <c r="J181" s="3" t="s">
        <v>37</v>
      </c>
      <c r="K181" s="3" t="s">
        <v>1542</v>
      </c>
      <c r="L181" s="3" t="s">
        <v>1543</v>
      </c>
      <c r="M181" s="3" t="s">
        <v>8</v>
      </c>
      <c r="N181" s="3" t="s">
        <v>3303</v>
      </c>
      <c r="O181" s="3" t="s">
        <v>3304</v>
      </c>
      <c r="P181" s="3" t="s">
        <v>3304</v>
      </c>
      <c r="Q181" s="3" t="s">
        <v>3305</v>
      </c>
      <c r="R181" s="3" t="s">
        <v>8</v>
      </c>
      <c r="S181" s="3"/>
      <c r="T181" s="3" t="s">
        <v>124</v>
      </c>
      <c r="U181" s="3" t="s">
        <v>124</v>
      </c>
      <c r="V181" s="3"/>
      <c r="W181" s="3"/>
      <c r="X181" s="3"/>
      <c r="Y181" s="3"/>
      <c r="Z181" s="48"/>
      <c r="AA181" s="49"/>
      <c r="AB181" s="50">
        <v>19625</v>
      </c>
      <c r="AC181" s="49" t="s">
        <v>3306</v>
      </c>
      <c r="AD181" s="49">
        <v>12</v>
      </c>
      <c r="AE181" s="49" t="s">
        <v>3307</v>
      </c>
      <c r="AF181" s="49" t="s">
        <v>19</v>
      </c>
      <c r="AG181" s="51" t="s">
        <v>20</v>
      </c>
      <c r="AH181" s="11">
        <v>40000</v>
      </c>
      <c r="AI181" s="50">
        <f>Tabulka4[[#This Row],[Žádaná výše pomoci]]-Tabulka4[[#This Row],[Výzva 20 tis.]]</f>
        <v>20375</v>
      </c>
      <c r="AJ181" s="3"/>
      <c r="AK181" s="3" t="s">
        <v>3</v>
      </c>
      <c r="AL181" s="3" t="s">
        <v>3</v>
      </c>
      <c r="AM181" s="3" t="s">
        <v>3</v>
      </c>
      <c r="AN181" s="3" t="s">
        <v>3</v>
      </c>
      <c r="AO181" s="3"/>
      <c r="AP181" s="3"/>
      <c r="AQ181" s="3"/>
      <c r="AR181" s="3" t="s">
        <v>3308</v>
      </c>
      <c r="AS181" s="3" t="s">
        <v>3309</v>
      </c>
      <c r="AT181" s="3" t="s">
        <v>58</v>
      </c>
      <c r="AU181" s="3" t="s">
        <v>3310</v>
      </c>
      <c r="AV181" s="3" t="s">
        <v>3311</v>
      </c>
      <c r="AW181" s="3" t="s">
        <v>3312</v>
      </c>
      <c r="AX181" s="3" t="s">
        <v>3313</v>
      </c>
      <c r="AY181" s="3" t="s">
        <v>802</v>
      </c>
      <c r="AZ181" s="3" t="s">
        <v>27</v>
      </c>
      <c r="BA181" s="3" t="s">
        <v>28</v>
      </c>
      <c r="BB181" s="3" t="s">
        <v>3314</v>
      </c>
      <c r="BC181" s="3" t="s">
        <v>3</v>
      </c>
      <c r="BD181" s="3" t="s">
        <v>3315</v>
      </c>
      <c r="BE181" s="3" t="s">
        <v>3316</v>
      </c>
      <c r="BF181" s="3" t="s">
        <v>214</v>
      </c>
      <c r="BG181" s="4">
        <v>43952.556087962963</v>
      </c>
      <c r="BH181" s="4">
        <v>43959.345347222225</v>
      </c>
      <c r="BI181" s="3" t="s">
        <v>3</v>
      </c>
      <c r="BJ181" s="3" t="s">
        <v>214</v>
      </c>
      <c r="BK181" s="3">
        <v>0</v>
      </c>
      <c r="BL181" s="3" t="s">
        <v>3</v>
      </c>
      <c r="BM181" s="3">
        <v>12585</v>
      </c>
      <c r="BN181" s="3" t="s">
        <v>3317</v>
      </c>
      <c r="BO181" s="3"/>
      <c r="BP181" s="18" t="s">
        <v>3429</v>
      </c>
      <c r="BQ181" s="2"/>
    </row>
    <row r="182" spans="4:69" ht="120.6" customHeight="1" x14ac:dyDescent="0.25">
      <c r="D182" s="17">
        <v>100215</v>
      </c>
      <c r="E182" s="3" t="s">
        <v>3318</v>
      </c>
      <c r="F182" s="3"/>
      <c r="G182" s="3" t="s">
        <v>3</v>
      </c>
      <c r="H182" s="15" t="s">
        <v>3320</v>
      </c>
      <c r="I182" s="30" t="s">
        <v>3319</v>
      </c>
      <c r="J182" s="3" t="s">
        <v>5</v>
      </c>
      <c r="K182" s="3" t="s">
        <v>1699</v>
      </c>
      <c r="L182" s="3" t="s">
        <v>1700</v>
      </c>
      <c r="M182" s="3" t="s">
        <v>8</v>
      </c>
      <c r="N182" s="3" t="s">
        <v>3321</v>
      </c>
      <c r="O182" s="3" t="s">
        <v>3322</v>
      </c>
      <c r="P182" s="3" t="s">
        <v>3322</v>
      </c>
      <c r="Q182" s="3" t="s">
        <v>3323</v>
      </c>
      <c r="R182" s="3" t="s">
        <v>8</v>
      </c>
      <c r="S182" s="3"/>
      <c r="T182" s="3" t="s">
        <v>13</v>
      </c>
      <c r="U182" s="3" t="s">
        <v>13</v>
      </c>
      <c r="V182" s="3"/>
      <c r="W182" s="3"/>
      <c r="X182" s="3"/>
      <c r="Y182" s="3"/>
      <c r="Z182" s="48"/>
      <c r="AA182" s="49"/>
      <c r="AB182" s="50">
        <v>5558</v>
      </c>
      <c r="AC182" s="49" t="s">
        <v>3324</v>
      </c>
      <c r="AD182" s="49">
        <v>12</v>
      </c>
      <c r="AE182" s="49" t="s">
        <v>3325</v>
      </c>
      <c r="AF182" s="49" t="s">
        <v>19</v>
      </c>
      <c r="AG182" s="51" t="s">
        <v>20</v>
      </c>
      <c r="AH182" s="11">
        <v>40000</v>
      </c>
      <c r="AI182" s="50">
        <f>Tabulka4[[#This Row],[Žádaná výše pomoci]]-Tabulka4[[#This Row],[Výzva 20 tis.]]</f>
        <v>34442</v>
      </c>
      <c r="AJ182" s="3"/>
      <c r="AK182" s="3" t="s">
        <v>3</v>
      </c>
      <c r="AL182" s="3" t="s">
        <v>3</v>
      </c>
      <c r="AM182" s="3" t="s">
        <v>3</v>
      </c>
      <c r="AN182" s="3" t="s">
        <v>3</v>
      </c>
      <c r="AO182" s="3"/>
      <c r="AP182" s="3"/>
      <c r="AQ182" s="3"/>
      <c r="AR182" s="3" t="s">
        <v>1310</v>
      </c>
      <c r="AS182" s="3" t="s">
        <v>3326</v>
      </c>
      <c r="AT182" s="3" t="s">
        <v>3</v>
      </c>
      <c r="AU182" s="3" t="s">
        <v>3327</v>
      </c>
      <c r="AV182" s="3" t="s">
        <v>1699</v>
      </c>
      <c r="AW182" s="3" t="s">
        <v>1700</v>
      </c>
      <c r="AX182" s="3" t="s">
        <v>1449</v>
      </c>
      <c r="AY182" s="3" t="s">
        <v>62</v>
      </c>
      <c r="AZ182" s="3" t="s">
        <v>27</v>
      </c>
      <c r="BA182" s="3" t="s">
        <v>28</v>
      </c>
      <c r="BB182" s="3" t="s">
        <v>3328</v>
      </c>
      <c r="BC182" s="3" t="s">
        <v>3</v>
      </c>
      <c r="BD182" s="3" t="s">
        <v>3329</v>
      </c>
      <c r="BE182" s="3" t="s">
        <v>3330</v>
      </c>
      <c r="BF182" s="3" t="s">
        <v>371</v>
      </c>
      <c r="BG182" s="4">
        <v>43952.685925925929</v>
      </c>
      <c r="BH182" s="4">
        <v>43958.397141203706</v>
      </c>
      <c r="BI182" s="3" t="s">
        <v>3</v>
      </c>
      <c r="BJ182" s="3" t="s">
        <v>371</v>
      </c>
      <c r="BK182" s="3">
        <v>0</v>
      </c>
      <c r="BL182" s="3" t="s">
        <v>3</v>
      </c>
      <c r="BM182" s="3">
        <v>12735</v>
      </c>
      <c r="BN182" s="3" t="s">
        <v>3331</v>
      </c>
      <c r="BO182" s="3"/>
      <c r="BP182" s="18" t="s">
        <v>3430</v>
      </c>
      <c r="BQ182" s="2"/>
    </row>
    <row r="183" spans="4:69" ht="83.1" customHeight="1" x14ac:dyDescent="0.25">
      <c r="D183" s="17">
        <v>100336</v>
      </c>
      <c r="E183" s="3" t="s">
        <v>3332</v>
      </c>
      <c r="F183" s="3"/>
      <c r="G183" s="3" t="s">
        <v>3</v>
      </c>
      <c r="H183" s="15" t="s">
        <v>3334</v>
      </c>
      <c r="I183" s="30" t="s">
        <v>3333</v>
      </c>
      <c r="J183" s="3" t="s">
        <v>37</v>
      </c>
      <c r="K183" s="3" t="s">
        <v>3</v>
      </c>
      <c r="L183" s="3" t="s">
        <v>3335</v>
      </c>
      <c r="M183" s="3" t="s">
        <v>3336</v>
      </c>
      <c r="N183" s="3" t="s">
        <v>3337</v>
      </c>
      <c r="O183" s="3" t="s">
        <v>293</v>
      </c>
      <c r="P183" s="3" t="s">
        <v>293</v>
      </c>
      <c r="Q183" s="3" t="s">
        <v>3338</v>
      </c>
      <c r="R183" s="3" t="s">
        <v>8</v>
      </c>
      <c r="S183" s="3"/>
      <c r="T183" s="3" t="s">
        <v>3339</v>
      </c>
      <c r="U183" s="3" t="s">
        <v>3339</v>
      </c>
      <c r="V183" s="3"/>
      <c r="W183" s="3"/>
      <c r="X183" s="3"/>
      <c r="Y183" s="3"/>
      <c r="Z183" s="48"/>
      <c r="AA183" s="49"/>
      <c r="AB183" s="50">
        <v>20000</v>
      </c>
      <c r="AC183" s="49" t="s">
        <v>870</v>
      </c>
      <c r="AD183" s="49">
        <v>2</v>
      </c>
      <c r="AE183" s="49" t="s">
        <v>3340</v>
      </c>
      <c r="AF183" s="49" t="s">
        <v>19</v>
      </c>
      <c r="AG183" s="51" t="s">
        <v>20</v>
      </c>
      <c r="AH183" s="11">
        <v>40000</v>
      </c>
      <c r="AI183" s="50">
        <f>Tabulka4[[#This Row],[Žádaná výše pomoci]]-Tabulka4[[#This Row],[Výzva 20 tis.]]</f>
        <v>20000</v>
      </c>
      <c r="AJ183" s="3"/>
      <c r="AK183" s="3" t="s">
        <v>3</v>
      </c>
      <c r="AL183" s="3" t="s">
        <v>3</v>
      </c>
      <c r="AM183" s="3" t="s">
        <v>3</v>
      </c>
      <c r="AN183" s="3" t="s">
        <v>3</v>
      </c>
      <c r="AO183" s="3"/>
      <c r="AP183" s="3"/>
      <c r="AQ183" s="3"/>
      <c r="AR183" s="3" t="s">
        <v>1497</v>
      </c>
      <c r="AS183" s="3" t="s">
        <v>3341</v>
      </c>
      <c r="AT183" s="3" t="s">
        <v>58</v>
      </c>
      <c r="AU183" s="3" t="s">
        <v>3342</v>
      </c>
      <c r="AV183" s="3" t="s">
        <v>3336</v>
      </c>
      <c r="AW183" s="3" t="s">
        <v>3335</v>
      </c>
      <c r="AX183" s="3" t="s">
        <v>3336</v>
      </c>
      <c r="AY183" s="3" t="s">
        <v>3343</v>
      </c>
      <c r="AZ183" s="3" t="s">
        <v>27</v>
      </c>
      <c r="BA183" s="3" t="s">
        <v>28</v>
      </c>
      <c r="BB183" s="3" t="s">
        <v>3344</v>
      </c>
      <c r="BC183" s="3" t="s">
        <v>3</v>
      </c>
      <c r="BD183" s="3" t="s">
        <v>3345</v>
      </c>
      <c r="BE183" s="3" t="s">
        <v>3346</v>
      </c>
      <c r="BF183" s="3" t="s">
        <v>67</v>
      </c>
      <c r="BG183" s="4">
        <v>43953.477442129632</v>
      </c>
      <c r="BH183" s="4">
        <v>43960.457268518519</v>
      </c>
      <c r="BI183" s="3" t="s">
        <v>3</v>
      </c>
      <c r="BJ183" s="3" t="s">
        <v>67</v>
      </c>
      <c r="BK183" s="3">
        <v>0</v>
      </c>
      <c r="BL183" s="3" t="s">
        <v>3</v>
      </c>
      <c r="BM183" s="3">
        <v>12981</v>
      </c>
      <c r="BN183" s="3" t="s">
        <v>3347</v>
      </c>
      <c r="BO183" s="3"/>
      <c r="BP183" s="18" t="s">
        <v>3423</v>
      </c>
      <c r="BQ183" s="2"/>
    </row>
    <row r="184" spans="4:69" ht="83.45" customHeight="1" x14ac:dyDescent="0.25">
      <c r="D184" s="17">
        <v>100436</v>
      </c>
      <c r="E184" s="3" t="s">
        <v>3348</v>
      </c>
      <c r="F184" s="3"/>
      <c r="G184" s="3" t="s">
        <v>3</v>
      </c>
      <c r="H184" s="15" t="s">
        <v>3350</v>
      </c>
      <c r="I184" s="30" t="s">
        <v>3349</v>
      </c>
      <c r="J184" s="3" t="s">
        <v>5</v>
      </c>
      <c r="K184" s="3" t="s">
        <v>888</v>
      </c>
      <c r="L184" s="3" t="s">
        <v>3351</v>
      </c>
      <c r="M184" s="3" t="s">
        <v>8</v>
      </c>
      <c r="N184" s="3" t="s">
        <v>3352</v>
      </c>
      <c r="O184" s="3" t="s">
        <v>2492</v>
      </c>
      <c r="P184" s="3" t="s">
        <v>2492</v>
      </c>
      <c r="Q184" s="3" t="s">
        <v>3353</v>
      </c>
      <c r="R184" s="3" t="s">
        <v>8</v>
      </c>
      <c r="S184" s="3"/>
      <c r="T184" s="3" t="s">
        <v>2667</v>
      </c>
      <c r="U184" s="3" t="s">
        <v>2667</v>
      </c>
      <c r="V184" s="3"/>
      <c r="W184" s="3"/>
      <c r="X184" s="3"/>
      <c r="Y184" s="3"/>
      <c r="Z184" s="48"/>
      <c r="AA184" s="49"/>
      <c r="AB184" s="50">
        <v>10000</v>
      </c>
      <c r="AC184" s="49" t="s">
        <v>3354</v>
      </c>
      <c r="AD184" s="49">
        <v>9</v>
      </c>
      <c r="AE184" s="49" t="s">
        <v>3355</v>
      </c>
      <c r="AF184" s="49" t="s">
        <v>19</v>
      </c>
      <c r="AG184" s="51" t="s">
        <v>20</v>
      </c>
      <c r="AH184" s="11">
        <v>40000</v>
      </c>
      <c r="AI184" s="50">
        <f>Tabulka4[[#This Row],[Žádaná výše pomoci]]-Tabulka4[[#This Row],[Výzva 20 tis.]]</f>
        <v>30000</v>
      </c>
      <c r="AJ184" s="3"/>
      <c r="AK184" s="3" t="s">
        <v>3</v>
      </c>
      <c r="AL184" s="3" t="s">
        <v>3</v>
      </c>
      <c r="AM184" s="3" t="s">
        <v>3</v>
      </c>
      <c r="AN184" s="3" t="s">
        <v>3</v>
      </c>
      <c r="AO184" s="3"/>
      <c r="AP184" s="3"/>
      <c r="AQ184" s="3"/>
      <c r="AR184" s="3" t="s">
        <v>3356</v>
      </c>
      <c r="AS184" s="3" t="s">
        <v>3357</v>
      </c>
      <c r="AT184" s="3" t="s">
        <v>3</v>
      </c>
      <c r="AU184" s="3" t="s">
        <v>3358</v>
      </c>
      <c r="AV184" s="3" t="s">
        <v>888</v>
      </c>
      <c r="AW184" s="3" t="s">
        <v>3351</v>
      </c>
      <c r="AX184" s="3" t="s">
        <v>8</v>
      </c>
      <c r="AY184" s="3" t="s">
        <v>111</v>
      </c>
      <c r="AZ184" s="3" t="s">
        <v>27</v>
      </c>
      <c r="BA184" s="3" t="s">
        <v>28</v>
      </c>
      <c r="BB184" s="3" t="s">
        <v>3359</v>
      </c>
      <c r="BC184" s="3" t="s">
        <v>3</v>
      </c>
      <c r="BD184" s="3" t="s">
        <v>3360</v>
      </c>
      <c r="BE184" s="3" t="s">
        <v>3361</v>
      </c>
      <c r="BF184" s="3" t="s">
        <v>645</v>
      </c>
      <c r="BG184" s="4">
        <v>43954.658865740741</v>
      </c>
      <c r="BH184" s="4">
        <v>43958.934953703705</v>
      </c>
      <c r="BI184" s="3" t="s">
        <v>3</v>
      </c>
      <c r="BJ184" s="3" t="s">
        <v>645</v>
      </c>
      <c r="BK184" s="3">
        <v>0</v>
      </c>
      <c r="BL184" s="3" t="s">
        <v>3</v>
      </c>
      <c r="BM184" s="3">
        <v>13184</v>
      </c>
      <c r="BN184" s="3" t="s">
        <v>3362</v>
      </c>
      <c r="BO184" s="3"/>
      <c r="BP184" s="18" t="s">
        <v>3431</v>
      </c>
      <c r="BQ184" s="2"/>
    </row>
    <row r="185" spans="4:69" ht="65.45" customHeight="1" x14ac:dyDescent="0.25">
      <c r="D185" s="53">
        <v>100543</v>
      </c>
      <c r="E185" s="14" t="s">
        <v>3363</v>
      </c>
      <c r="F185" s="3"/>
      <c r="G185" s="14" t="s">
        <v>3</v>
      </c>
      <c r="H185" s="15" t="s">
        <v>3365</v>
      </c>
      <c r="I185" s="75" t="s">
        <v>3364</v>
      </c>
      <c r="J185" s="3" t="s">
        <v>3366</v>
      </c>
      <c r="K185" s="3" t="s">
        <v>3367</v>
      </c>
      <c r="L185" s="3" t="s">
        <v>3368</v>
      </c>
      <c r="M185" s="3" t="s">
        <v>8</v>
      </c>
      <c r="N185" s="3" t="s">
        <v>3369</v>
      </c>
      <c r="O185" s="3" t="s">
        <v>3367</v>
      </c>
      <c r="P185" s="3" t="s">
        <v>3367</v>
      </c>
      <c r="Q185" s="3" t="s">
        <v>3368</v>
      </c>
      <c r="R185" s="3" t="s">
        <v>8</v>
      </c>
      <c r="S185" s="3"/>
      <c r="T185" s="3" t="s">
        <v>44</v>
      </c>
      <c r="U185" s="3" t="s">
        <v>44</v>
      </c>
      <c r="V185" s="3"/>
      <c r="W185" s="3"/>
      <c r="X185" s="3"/>
      <c r="Y185" s="3"/>
      <c r="Z185" s="48"/>
      <c r="AA185" s="49"/>
      <c r="AB185" s="50">
        <v>20000</v>
      </c>
      <c r="AC185" s="54" t="s">
        <v>3370</v>
      </c>
      <c r="AD185" s="54">
        <v>12</v>
      </c>
      <c r="AE185" s="54" t="s">
        <v>3371</v>
      </c>
      <c r="AF185" s="54" t="s">
        <v>19</v>
      </c>
      <c r="AG185" s="55" t="s">
        <v>20</v>
      </c>
      <c r="AH185" s="11">
        <v>40000</v>
      </c>
      <c r="AI185" s="50">
        <f>Tabulka4[[#This Row],[Žádaná výše pomoci]]-Tabulka4[[#This Row],[Výzva 20 tis.]]</f>
        <v>20000</v>
      </c>
      <c r="AJ185" s="14"/>
      <c r="AK185" s="14" t="s">
        <v>3</v>
      </c>
      <c r="AL185" s="14" t="s">
        <v>3</v>
      </c>
      <c r="AM185" s="14" t="s">
        <v>3</v>
      </c>
      <c r="AN185" s="14" t="s">
        <v>3</v>
      </c>
      <c r="AO185" s="14"/>
      <c r="AP185" s="14"/>
      <c r="AQ185" s="14"/>
      <c r="AR185" s="14" t="s">
        <v>3372</v>
      </c>
      <c r="AS185" s="14" t="s">
        <v>3373</v>
      </c>
      <c r="AT185" s="14" t="s">
        <v>3374</v>
      </c>
      <c r="AU185" s="14" t="s">
        <v>3375</v>
      </c>
      <c r="AV185" s="14" t="s">
        <v>2151</v>
      </c>
      <c r="AW185" s="14" t="s">
        <v>3376</v>
      </c>
      <c r="AX185" s="14" t="s">
        <v>3377</v>
      </c>
      <c r="AY185" s="14" t="s">
        <v>1012</v>
      </c>
      <c r="AZ185" s="14" t="s">
        <v>27</v>
      </c>
      <c r="BA185" s="14" t="s">
        <v>28</v>
      </c>
      <c r="BB185" s="14" t="s">
        <v>3378</v>
      </c>
      <c r="BC185" s="14" t="s">
        <v>3</v>
      </c>
      <c r="BD185" s="14" t="s">
        <v>3379</v>
      </c>
      <c r="BE185" s="14" t="s">
        <v>3380</v>
      </c>
      <c r="BF185" s="14" t="s">
        <v>723</v>
      </c>
      <c r="BG185" s="56">
        <v>43955.432187500002</v>
      </c>
      <c r="BH185" s="56">
        <v>43960.684363425928</v>
      </c>
      <c r="BI185" s="14" t="s">
        <v>3</v>
      </c>
      <c r="BJ185" s="14" t="s">
        <v>723</v>
      </c>
      <c r="BK185" s="14">
        <v>0</v>
      </c>
      <c r="BL185" s="14" t="s">
        <v>3</v>
      </c>
      <c r="BM185" s="14">
        <v>13408</v>
      </c>
      <c r="BN185" s="14" t="s">
        <v>3381</v>
      </c>
      <c r="BO185" s="3"/>
      <c r="BP185" s="18" t="s">
        <v>3423</v>
      </c>
      <c r="BQ185" s="2"/>
    </row>
    <row r="186" spans="4:69" ht="88.5" customHeight="1" x14ac:dyDescent="0.25">
      <c r="D186" s="53">
        <v>100847</v>
      </c>
      <c r="E186" s="14" t="s">
        <v>3382</v>
      </c>
      <c r="F186" s="3"/>
      <c r="G186" s="14" t="s">
        <v>3</v>
      </c>
      <c r="H186" s="15" t="s">
        <v>3384</v>
      </c>
      <c r="I186" s="75" t="s">
        <v>3383</v>
      </c>
      <c r="J186" s="3" t="s">
        <v>5</v>
      </c>
      <c r="K186" s="3" t="s">
        <v>1807</v>
      </c>
      <c r="L186" s="3" t="s">
        <v>3385</v>
      </c>
      <c r="M186" s="3" t="s">
        <v>8</v>
      </c>
      <c r="N186" s="3" t="s">
        <v>3386</v>
      </c>
      <c r="O186" s="3" t="s">
        <v>592</v>
      </c>
      <c r="P186" s="3" t="s">
        <v>592</v>
      </c>
      <c r="Q186" s="3" t="s">
        <v>3387</v>
      </c>
      <c r="R186" s="3" t="s">
        <v>8</v>
      </c>
      <c r="S186" s="3"/>
      <c r="T186" s="3" t="s">
        <v>3388</v>
      </c>
      <c r="U186" s="3" t="s">
        <v>3388</v>
      </c>
      <c r="V186" s="3"/>
      <c r="W186" s="3"/>
      <c r="X186" s="3"/>
      <c r="Y186" s="3"/>
      <c r="Z186" s="48"/>
      <c r="AA186" s="49"/>
      <c r="AB186" s="50">
        <v>20000</v>
      </c>
      <c r="AC186" s="54" t="s">
        <v>3389</v>
      </c>
      <c r="AD186" s="54">
        <v>12</v>
      </c>
      <c r="AE186" s="54" t="s">
        <v>3390</v>
      </c>
      <c r="AF186" s="54" t="s">
        <v>19</v>
      </c>
      <c r="AG186" s="55" t="s">
        <v>20</v>
      </c>
      <c r="AH186" s="11">
        <v>40000</v>
      </c>
      <c r="AI186" s="50">
        <f>Tabulka4[[#This Row],[Žádaná výše pomoci]]-Tabulka4[[#This Row],[Výzva 20 tis.]]</f>
        <v>20000</v>
      </c>
      <c r="AJ186" s="14"/>
      <c r="AK186" s="14" t="s">
        <v>3</v>
      </c>
      <c r="AL186" s="14" t="s">
        <v>3</v>
      </c>
      <c r="AM186" s="14" t="s">
        <v>3</v>
      </c>
      <c r="AN186" s="14" t="s">
        <v>3</v>
      </c>
      <c r="AO186" s="14"/>
      <c r="AP186" s="14"/>
      <c r="AQ186" s="14"/>
      <c r="AR186" s="14" t="s">
        <v>290</v>
      </c>
      <c r="AS186" s="14" t="s">
        <v>3391</v>
      </c>
      <c r="AT186" s="14" t="s">
        <v>3</v>
      </c>
      <c r="AU186" s="14" t="s">
        <v>3392</v>
      </c>
      <c r="AV186" s="14" t="s">
        <v>1807</v>
      </c>
      <c r="AW186" s="14" t="s">
        <v>3385</v>
      </c>
      <c r="AX186" s="14" t="s">
        <v>3393</v>
      </c>
      <c r="AY186" s="14" t="s">
        <v>111</v>
      </c>
      <c r="AZ186" s="14" t="s">
        <v>27</v>
      </c>
      <c r="BA186" s="14" t="s">
        <v>28</v>
      </c>
      <c r="BB186" s="14" t="s">
        <v>3394</v>
      </c>
      <c r="BC186" s="14" t="s">
        <v>3</v>
      </c>
      <c r="BD186" s="14" t="s">
        <v>3395</v>
      </c>
      <c r="BE186" s="14" t="s">
        <v>3396</v>
      </c>
      <c r="BF186" s="14" t="s">
        <v>94</v>
      </c>
      <c r="BG186" s="56">
        <v>43956.694664351853</v>
      </c>
      <c r="BH186" s="56">
        <v>43963.420428240737</v>
      </c>
      <c r="BI186" s="14" t="s">
        <v>3</v>
      </c>
      <c r="BJ186" s="14" t="s">
        <v>94</v>
      </c>
      <c r="BK186" s="14">
        <v>0</v>
      </c>
      <c r="BL186" s="14" t="s">
        <v>3</v>
      </c>
      <c r="BM186" s="14">
        <v>14022</v>
      </c>
      <c r="BN186" s="14" t="s">
        <v>3397</v>
      </c>
      <c r="BO186" s="3"/>
      <c r="BP186" s="18" t="s">
        <v>3422</v>
      </c>
      <c r="BQ186" s="2"/>
    </row>
    <row r="187" spans="4:69" ht="111" customHeight="1" x14ac:dyDescent="0.25">
      <c r="D187" s="17"/>
      <c r="E187" s="3"/>
      <c r="F187" s="3"/>
      <c r="G187" s="76"/>
      <c r="H187" s="78" t="s">
        <v>3444</v>
      </c>
      <c r="I187" s="77">
        <v>8327262</v>
      </c>
      <c r="J187" s="78" t="s">
        <v>37</v>
      </c>
      <c r="K187" s="78" t="s">
        <v>3446</v>
      </c>
      <c r="L187" s="77" t="s">
        <v>3447</v>
      </c>
      <c r="M187" s="77" t="s">
        <v>8</v>
      </c>
      <c r="N187" s="3"/>
      <c r="O187" s="3"/>
      <c r="P187" s="78" t="s">
        <v>3446</v>
      </c>
      <c r="Q187" s="77" t="s">
        <v>3447</v>
      </c>
      <c r="R187" s="77" t="s">
        <v>8</v>
      </c>
      <c r="S187" s="3"/>
      <c r="T187" s="3"/>
      <c r="U187" s="78" t="s">
        <v>404</v>
      </c>
      <c r="V187" s="3"/>
      <c r="W187" s="3"/>
      <c r="X187" s="3"/>
      <c r="Y187" s="3"/>
      <c r="Z187" s="48"/>
      <c r="AA187" s="49"/>
      <c r="AB187" s="8"/>
      <c r="AC187" s="49"/>
      <c r="AD187" s="49"/>
      <c r="AE187" s="49"/>
      <c r="AF187" s="49"/>
      <c r="AG187" s="49"/>
      <c r="AH187" s="11">
        <v>40000</v>
      </c>
      <c r="AI187" s="8">
        <v>40000</v>
      </c>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4"/>
      <c r="BH187" s="4"/>
      <c r="BI187" s="4"/>
      <c r="BJ187" s="3"/>
      <c r="BK187" s="3"/>
      <c r="BL187" s="3"/>
      <c r="BM187" s="3"/>
      <c r="BN187" s="3"/>
      <c r="BO187" s="3"/>
      <c r="BP187" s="76"/>
      <c r="BQ187" s="3"/>
    </row>
    <row r="188" spans="4:69" ht="101.1" customHeight="1" x14ac:dyDescent="0.25">
      <c r="D188" s="17">
        <v>100122</v>
      </c>
      <c r="E188" s="3" t="s">
        <v>3398</v>
      </c>
      <c r="F188" s="6"/>
      <c r="G188" s="3" t="s">
        <v>3</v>
      </c>
      <c r="H188" s="15" t="s">
        <v>3400</v>
      </c>
      <c r="I188" s="30" t="s">
        <v>3399</v>
      </c>
      <c r="J188" s="3" t="s">
        <v>5</v>
      </c>
      <c r="K188" s="3" t="s">
        <v>3401</v>
      </c>
      <c r="L188" s="3" t="s">
        <v>3402</v>
      </c>
      <c r="M188" s="3" t="s">
        <v>8</v>
      </c>
      <c r="N188" s="3" t="s">
        <v>3403</v>
      </c>
      <c r="O188" s="3" t="s">
        <v>3401</v>
      </c>
      <c r="P188" s="3" t="s">
        <v>3401</v>
      </c>
      <c r="Q188" s="3" t="s">
        <v>3402</v>
      </c>
      <c r="R188" s="3" t="s">
        <v>8</v>
      </c>
      <c r="S188" s="6"/>
      <c r="T188" s="3" t="s">
        <v>404</v>
      </c>
      <c r="U188" s="3" t="s">
        <v>404</v>
      </c>
      <c r="V188" s="3"/>
      <c r="W188" s="3"/>
      <c r="X188" s="3"/>
      <c r="Y188" s="3"/>
      <c r="Z188" s="48"/>
      <c r="AA188" s="49"/>
      <c r="AB188" s="57">
        <v>7320</v>
      </c>
      <c r="AC188" s="49" t="s">
        <v>3404</v>
      </c>
      <c r="AD188" s="49">
        <v>12</v>
      </c>
      <c r="AE188" s="49" t="s">
        <v>3405</v>
      </c>
      <c r="AF188" s="49" t="s">
        <v>19</v>
      </c>
      <c r="AG188" s="51" t="s">
        <v>20</v>
      </c>
      <c r="AH188" s="11">
        <v>40000</v>
      </c>
      <c r="AI188" s="50">
        <f>Tabulka4[[#This Row],[Žádaná výše pomoci]]-Tabulka4[[#This Row],[Výzva 20 tis.]]</f>
        <v>32680</v>
      </c>
      <c r="AJ188" s="58"/>
      <c r="AK188" s="58" t="s">
        <v>3</v>
      </c>
      <c r="AL188" s="58" t="s">
        <v>3</v>
      </c>
      <c r="AM188" s="58" t="s">
        <v>3</v>
      </c>
      <c r="AN188" s="58" t="s">
        <v>3</v>
      </c>
      <c r="AO188" s="58"/>
      <c r="AP188" s="58"/>
      <c r="AQ188" s="58"/>
      <c r="AR188" s="58" t="s">
        <v>324</v>
      </c>
      <c r="AS188" s="58" t="s">
        <v>3406</v>
      </c>
      <c r="AT188" s="58" t="s">
        <v>3</v>
      </c>
      <c r="AU188" s="58" t="s">
        <v>3407</v>
      </c>
      <c r="AV188" s="58" t="s">
        <v>3408</v>
      </c>
      <c r="AW188" s="58" t="s">
        <v>3402</v>
      </c>
      <c r="AX188" s="58" t="s">
        <v>8</v>
      </c>
      <c r="AY188" s="58" t="s">
        <v>111</v>
      </c>
      <c r="AZ188" s="58" t="s">
        <v>27</v>
      </c>
      <c r="BA188" s="58" t="s">
        <v>28</v>
      </c>
      <c r="BB188" s="58" t="s">
        <v>3409</v>
      </c>
      <c r="BC188" s="58" t="s">
        <v>3</v>
      </c>
      <c r="BD188" s="58" t="s">
        <v>3410</v>
      </c>
      <c r="BE188" s="58" t="s">
        <v>3411</v>
      </c>
      <c r="BF188" s="58" t="s">
        <v>214</v>
      </c>
      <c r="BG188" s="59">
        <v>43952.528981481482</v>
      </c>
      <c r="BH188" s="59">
        <v>43962.695659722223</v>
      </c>
      <c r="BI188" s="58" t="s">
        <v>3</v>
      </c>
      <c r="BJ188" s="58" t="s">
        <v>214</v>
      </c>
      <c r="BK188" s="58">
        <v>0</v>
      </c>
      <c r="BL188" s="58" t="s">
        <v>3</v>
      </c>
      <c r="BM188" s="58">
        <v>12547</v>
      </c>
      <c r="BN188" s="58" t="s">
        <v>3412</v>
      </c>
      <c r="BO188" s="3"/>
      <c r="BP188" s="18" t="s">
        <v>3421</v>
      </c>
      <c r="BQ188" s="2"/>
    </row>
    <row r="189" spans="4:69" ht="15.75" thickBot="1" x14ac:dyDescent="0.3">
      <c r="D189" s="24"/>
      <c r="E189" s="25"/>
      <c r="F189" s="25"/>
      <c r="G189" s="25"/>
      <c r="H189" s="26"/>
      <c r="I189" s="25"/>
      <c r="J189" s="6"/>
      <c r="K189" s="6"/>
      <c r="L189" s="25"/>
      <c r="M189" s="25"/>
      <c r="N189" s="25"/>
      <c r="O189" s="25"/>
      <c r="P189" s="25"/>
      <c r="Q189" s="25"/>
      <c r="R189" s="6"/>
      <c r="S189" s="6"/>
      <c r="T189" s="6"/>
      <c r="U189" s="6"/>
      <c r="V189" s="6"/>
      <c r="W189" s="6"/>
      <c r="X189" s="6"/>
      <c r="Y189" s="6"/>
      <c r="Z189" s="6"/>
      <c r="AA189" s="6"/>
      <c r="AB189" s="31"/>
      <c r="AC189" s="31"/>
      <c r="AD189" s="31"/>
      <c r="AE189" s="31"/>
      <c r="AF189" s="31"/>
      <c r="AG189" s="31"/>
      <c r="AH189" s="32">
        <f>SUM(AH4:AH188)</f>
        <v>7670000</v>
      </c>
      <c r="AI189" s="32">
        <f>SUM(AI4:AI188)</f>
        <v>5892113.5</v>
      </c>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7"/>
      <c r="BI189" s="27"/>
      <c r="BJ189" s="25"/>
      <c r="BK189" s="25"/>
      <c r="BL189" s="25"/>
      <c r="BM189" s="25"/>
      <c r="BN189" s="25"/>
      <c r="BO189" s="25"/>
      <c r="BP189" s="28"/>
      <c r="BQ189" s="5"/>
    </row>
    <row r="190" spans="4:69" x14ac:dyDescent="0.25">
      <c r="J190" s="60">
        <f>COUNTIF(Tabulka4[Právní forma],"[101] - Fyzická osoba podnikající dle živnostenského zákona nezapsaná v obchodním rejstříku")</f>
        <v>129</v>
      </c>
      <c r="K190" s="29" t="s">
        <v>3434</v>
      </c>
      <c r="R190" s="61">
        <f>J195</f>
        <v>185</v>
      </c>
      <c r="S190" s="38"/>
      <c r="T190" s="38"/>
      <c r="U190" s="88" t="s">
        <v>3439</v>
      </c>
      <c r="V190" s="88"/>
      <c r="W190" s="88"/>
      <c r="X190" s="88"/>
      <c r="Y190" s="88"/>
      <c r="Z190" s="88"/>
      <c r="AA190" s="88"/>
      <c r="AB190" s="88"/>
      <c r="AC190" s="39"/>
      <c r="AD190" s="39"/>
      <c r="AE190" s="39"/>
      <c r="AF190" s="39"/>
      <c r="AG190" s="39"/>
      <c r="AH190" s="40">
        <f>Tabulka4[[#Totals],[Žádaná výše pomoci]]</f>
        <v>7670000</v>
      </c>
      <c r="AI190" s="62">
        <f>Tabulka4[[#Totals],[Navrhovaná výše pomoci]]</f>
        <v>5892113.5</v>
      </c>
    </row>
    <row r="191" spans="4:69" x14ac:dyDescent="0.25">
      <c r="J191" s="63">
        <f>COUNTIF(Tabulka4[Právní forma],"[102] - Fyzická osoba podnikající dle živnostenského zákona zapsaná v obchodním rejstříku")</f>
        <v>3</v>
      </c>
      <c r="K191" s="18" t="s">
        <v>3435</v>
      </c>
      <c r="R191" s="53"/>
      <c r="S191" s="14"/>
      <c r="T191" s="14"/>
      <c r="U191" s="82"/>
      <c r="V191" s="82"/>
      <c r="W191" s="82"/>
      <c r="X191" s="82"/>
      <c r="Y191" s="82"/>
      <c r="Z191" s="82"/>
      <c r="AA191" s="82"/>
      <c r="AB191" s="82"/>
      <c r="AC191" s="64"/>
      <c r="AD191" s="64"/>
      <c r="AE191" s="64"/>
      <c r="AF191" s="64"/>
      <c r="AG191" s="64"/>
      <c r="AH191" s="65"/>
      <c r="AI191" s="66"/>
    </row>
    <row r="192" spans="4:69" x14ac:dyDescent="0.25">
      <c r="J192" s="63">
        <f>COUNTIF(Tabulka4[Právní forma],"[112] - Společnost s ručením omezeným")</f>
        <v>51</v>
      </c>
      <c r="K192" s="18" t="s">
        <v>3436</v>
      </c>
      <c r="R192" s="53">
        <f>J190+J191+J194</f>
        <v>133</v>
      </c>
      <c r="S192" s="14"/>
      <c r="T192" s="14"/>
      <c r="U192" s="82" t="s">
        <v>3440</v>
      </c>
      <c r="V192" s="82"/>
      <c r="W192" s="82"/>
      <c r="X192" s="82"/>
      <c r="Y192" s="82"/>
      <c r="Z192" s="82"/>
      <c r="AA192" s="82"/>
      <c r="AB192" s="82"/>
      <c r="AC192" s="64"/>
      <c r="AD192" s="64"/>
      <c r="AE192" s="64"/>
      <c r="AF192" s="64"/>
      <c r="AG192" s="64"/>
      <c r="AH192" s="65">
        <v>5380000</v>
      </c>
      <c r="AI192" s="66">
        <v>4081406.5</v>
      </c>
    </row>
    <row r="193" spans="10:35" ht="15.75" thickBot="1" x14ac:dyDescent="0.3">
      <c r="J193" s="63">
        <f>COUNTIF(Tabulka4[Právní forma],"[205] - Družstvo")</f>
        <v>1</v>
      </c>
      <c r="K193" s="18" t="s">
        <v>3437</v>
      </c>
      <c r="R193" s="67">
        <f>J192+J193</f>
        <v>52</v>
      </c>
      <c r="S193" s="68"/>
      <c r="T193" s="68"/>
      <c r="U193" s="83" t="s">
        <v>3441</v>
      </c>
      <c r="V193" s="83"/>
      <c r="W193" s="83"/>
      <c r="X193" s="83"/>
      <c r="Y193" s="83"/>
      <c r="Z193" s="83"/>
      <c r="AA193" s="83"/>
      <c r="AB193" s="83"/>
      <c r="AC193" s="69"/>
      <c r="AD193" s="69"/>
      <c r="AE193" s="69"/>
      <c r="AF193" s="69"/>
      <c r="AG193" s="69"/>
      <c r="AH193" s="70">
        <v>2290000</v>
      </c>
      <c r="AI193" s="71">
        <v>1810707</v>
      </c>
    </row>
    <row r="194" spans="10:35" x14ac:dyDescent="0.25">
      <c r="J194" s="63">
        <f>COUNTIF(Tabulka4[Právní forma],"[424] - Fyzická osoba zahraniční")</f>
        <v>1</v>
      </c>
      <c r="K194" s="18" t="s">
        <v>3438</v>
      </c>
    </row>
    <row r="195" spans="10:35" ht="15.75" thickBot="1" x14ac:dyDescent="0.3">
      <c r="J195" s="72">
        <f>SUM(J190:J194)</f>
        <v>185</v>
      </c>
      <c r="K195" s="73"/>
    </row>
  </sheetData>
  <sheetProtection algorithmName="SHA-512" hashValue="rjqpg79mHejE/BjPGgyINQaUfBaWiNo/A7v5kY7Xtr++sxVj0WEQQVFb/vDSDEHmWjLTWZlqCCAYfZq/+UJbTw==" saltValue="3a96Xy5nZTOKtV9Y1xBbCA==" spinCount="100000" sheet="1" autoFilter="0"/>
  <protectedRanges>
    <protectedRange sqref="BR1:XFD1048576" name="Oblast1"/>
    <protectedRange sqref="BR197:XFD1048576 A197:C1048576 D196:BQ1048576" name="Oblast2"/>
  </protectedRanges>
  <mergeCells count="7">
    <mergeCell ref="U191:AB191"/>
    <mergeCell ref="U192:AB192"/>
    <mergeCell ref="U193:AB193"/>
    <mergeCell ref="D2:J2"/>
    <mergeCell ref="K2:M2"/>
    <mergeCell ref="P2:U2"/>
    <mergeCell ref="U190:AB190"/>
  </mergeCells>
  <phoneticPr fontId="5" type="noConversion"/>
  <pageMargins left="0.23622047244094491" right="0.23622047244094491" top="0.74803149606299213" bottom="0.74803149606299213" header="0.31496062992125984" footer="0.31496062992125984"/>
  <pageSetup paperSize="9" scale="53"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6DF4C-497F-4F42-AB6B-55908D4A4710}">
  <sheetPr codeName="List2"/>
  <dimension ref="A1:BP3"/>
  <sheetViews>
    <sheetView topLeftCell="A3" zoomScale="80" zoomScaleNormal="80" workbookViewId="0">
      <selection activeCell="M3" sqref="M3"/>
    </sheetView>
  </sheetViews>
  <sheetFormatPr defaultRowHeight="15" x14ac:dyDescent="0.25"/>
  <cols>
    <col min="13" max="13" width="12.85546875" bestFit="1" customWidth="1"/>
  </cols>
  <sheetData>
    <row r="1" spans="1:68" s="33" customFormat="1" x14ac:dyDescent="0.25">
      <c r="D1" s="84" t="s">
        <v>2960</v>
      </c>
      <c r="E1" s="85"/>
      <c r="F1" s="85"/>
      <c r="G1" s="85"/>
      <c r="H1" s="85"/>
      <c r="I1" s="85"/>
      <c r="J1" s="86"/>
      <c r="K1" s="87" t="s">
        <v>2961</v>
      </c>
      <c r="L1" s="85"/>
      <c r="M1" s="86"/>
      <c r="N1" s="38"/>
      <c r="O1" s="38"/>
      <c r="P1" s="87" t="s">
        <v>2962</v>
      </c>
      <c r="Q1" s="85"/>
      <c r="R1" s="85"/>
      <c r="S1" s="85"/>
      <c r="T1" s="85"/>
      <c r="U1" s="86"/>
      <c r="V1" s="38"/>
      <c r="W1" s="38"/>
      <c r="X1" s="38"/>
      <c r="Y1" s="38"/>
      <c r="Z1" s="38"/>
      <c r="AA1" s="38"/>
      <c r="AB1" s="39"/>
      <c r="AC1" s="39"/>
      <c r="AD1" s="39"/>
      <c r="AE1" s="39"/>
      <c r="AF1" s="39"/>
      <c r="AG1" s="39"/>
      <c r="AH1" s="40"/>
      <c r="AI1" s="39"/>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41"/>
    </row>
    <row r="2" spans="1:68" s="33" customFormat="1" ht="60" x14ac:dyDescent="0.25">
      <c r="A2" s="43" t="s">
        <v>2955</v>
      </c>
      <c r="B2" s="43" t="s">
        <v>2956</v>
      </c>
      <c r="C2" s="43" t="s">
        <v>2957</v>
      </c>
      <c r="D2" s="43" t="s">
        <v>2958</v>
      </c>
      <c r="E2" s="43" t="s">
        <v>2959</v>
      </c>
      <c r="F2" s="43" t="s">
        <v>3448</v>
      </c>
      <c r="G2" s="43" t="s">
        <v>3019</v>
      </c>
      <c r="H2" s="43" t="s">
        <v>3432</v>
      </c>
      <c r="I2" s="43" t="s">
        <v>3448</v>
      </c>
      <c r="J2" s="43" t="s">
        <v>2963</v>
      </c>
      <c r="K2" s="44" t="s">
        <v>2964</v>
      </c>
      <c r="L2" s="45" t="s">
        <v>2965</v>
      </c>
      <c r="M2" s="44" t="s">
        <v>2966</v>
      </c>
    </row>
    <row r="3" spans="1:68" ht="360" x14ac:dyDescent="0.25">
      <c r="A3" s="78" t="s">
        <v>3444</v>
      </c>
      <c r="B3" s="77" t="s">
        <v>3445</v>
      </c>
      <c r="C3" s="78" t="s">
        <v>37</v>
      </c>
      <c r="D3" s="78" t="s">
        <v>3446</v>
      </c>
      <c r="E3" s="77" t="s">
        <v>3447</v>
      </c>
      <c r="F3" s="77" t="s">
        <v>8</v>
      </c>
      <c r="G3" s="77" t="s">
        <v>3446</v>
      </c>
      <c r="H3" s="77" t="s">
        <v>3447</v>
      </c>
      <c r="I3" s="77" t="s">
        <v>8</v>
      </c>
      <c r="J3" s="78" t="s">
        <v>404</v>
      </c>
      <c r="K3" s="77"/>
      <c r="L3" s="77" t="s">
        <v>20</v>
      </c>
      <c r="M3" s="79">
        <v>40000</v>
      </c>
    </row>
  </sheetData>
  <protectedRanges>
    <protectedRange sqref="N2:XFD2 BR1:XFD1" name="Oblast1"/>
    <protectedRange sqref="N3:XFD3" name="Oblast1_1"/>
  </protectedRanges>
  <mergeCells count="3">
    <mergeCell ref="D1:J1"/>
    <mergeCell ref="K1:M1"/>
    <mergeCell ref="P1:U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DOPORUČENÉ</vt:lpstr>
      <vt:lpstr>List1</vt:lpstr>
      <vt:lpstr>DOPORUČENÉ!Názvy_tisku</vt:lpstr>
      <vt:lpstr>DOPORUČENÉ!Oblast_tisku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Krátká Jana</dc:creator>
  <cp:lastModifiedBy>Šiřinová Kristýna</cp:lastModifiedBy>
  <cp:lastPrinted>2020-06-16T10:36:00Z</cp:lastPrinted>
  <dcterms:created xsi:type="dcterms:W3CDTF">2020-06-12T09:58:38Z</dcterms:created>
  <dcterms:modified xsi:type="dcterms:W3CDTF">2020-06-17T05:20:42Z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5a30eb7f-8310-4b50-8192-6023a1e4b9fc</vt:lpwstr>
  </property>
  <property fmtid="{D5CDD505-2E9C-101B-9397-08002B2CF9AE}" pid="3" name="Workbook type">
    <vt:lpwstr>Custom</vt:lpwstr>
  </property>
  <property fmtid="{D5CDD505-2E9C-101B-9397-08002B2CF9AE}" pid="4" name="Workbook version">
    <vt:lpwstr>Custom</vt:lpwstr>
  </property>
</Properties>
</file>