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72" windowWidth="9408" windowHeight="4392"/>
  </bookViews>
  <sheets>
    <sheet name="PO 1-2019" sheetId="4" r:id="rId1"/>
  </sheets>
  <definedNames>
    <definedName name="_xlnm.Print_Area" localSheetId="0">'PO 1-2019'!$A$1:$K$61</definedName>
  </definedNames>
  <calcPr calcId="145621"/>
</workbook>
</file>

<file path=xl/calcChain.xml><?xml version="1.0" encoding="utf-8"?>
<calcChain xmlns="http://schemas.openxmlformats.org/spreadsheetml/2006/main">
  <c r="G60" i="4" l="1"/>
  <c r="G39" i="4" l="1"/>
  <c r="H39" i="4"/>
  <c r="G24" i="4"/>
  <c r="H24" i="4"/>
  <c r="G30" i="4"/>
  <c r="H30" i="4"/>
  <c r="G37" i="4"/>
  <c r="H37" i="4"/>
  <c r="G31" i="4"/>
  <c r="G53" i="4"/>
  <c r="G55" i="4"/>
  <c r="G61" i="4"/>
  <c r="H61" i="4"/>
  <c r="G13" i="4"/>
  <c r="H13" i="4"/>
  <c r="G14" i="4"/>
  <c r="G18" i="4"/>
  <c r="G22" i="4"/>
  <c r="H22" i="4"/>
  <c r="G20" i="4"/>
  <c r="G48" i="4"/>
  <c r="G33" i="4"/>
  <c r="G35" i="4"/>
  <c r="G12" i="4"/>
  <c r="H12" i="4"/>
  <c r="G51" i="4"/>
  <c r="G50" i="4"/>
  <c r="H50" i="4"/>
  <c r="G28" i="4"/>
  <c r="H28" i="4"/>
  <c r="G16" i="4"/>
  <c r="G57" i="4"/>
  <c r="H57" i="4"/>
  <c r="G46" i="4"/>
  <c r="G59" i="4"/>
  <c r="H59" i="4" s="1"/>
  <c r="G26" i="4"/>
  <c r="H26" i="4"/>
  <c r="G10" i="4"/>
  <c r="G25" i="4"/>
  <c r="G38" i="4"/>
  <c r="G36" i="4"/>
  <c r="G34" i="4"/>
  <c r="G32" i="4"/>
  <c r="G58" i="4"/>
  <c r="G52" i="4"/>
  <c r="G54" i="4"/>
  <c r="G56" i="4"/>
  <c r="G49" i="4"/>
  <c r="G47" i="4"/>
  <c r="H46" i="4"/>
  <c r="G29" i="4"/>
  <c r="G27" i="4"/>
  <c r="G11" i="4"/>
  <c r="G17" i="4"/>
  <c r="G19" i="4"/>
  <c r="G15" i="4"/>
  <c r="G23" i="4"/>
  <c r="G21" i="4"/>
  <c r="H20" i="4"/>
  <c r="H33" i="4"/>
  <c r="H51" i="4"/>
  <c r="H53" i="4"/>
  <c r="H55" i="4"/>
  <c r="H48" i="4"/>
  <c r="H10" i="4"/>
  <c r="H35" i="4"/>
  <c r="H31" i="4"/>
  <c r="H18" i="4"/>
  <c r="H16" i="4"/>
  <c r="H14" i="4"/>
</calcChain>
</file>

<file path=xl/sharedStrings.xml><?xml version="1.0" encoding="utf-8"?>
<sst xmlns="http://schemas.openxmlformats.org/spreadsheetml/2006/main" count="78" uniqueCount="46">
  <si>
    <t>organizace</t>
  </si>
  <si>
    <t>celkové</t>
  </si>
  <si>
    <t>výnosy</t>
  </si>
  <si>
    <t>náklady</t>
  </si>
  <si>
    <t>ND moravskoslezské</t>
  </si>
  <si>
    <t>Ostravské muzeum</t>
  </si>
  <si>
    <t>fond odměn</t>
  </si>
  <si>
    <t>Divadlo loutek Ostrava</t>
  </si>
  <si>
    <t>Knihovna města Ostravy</t>
  </si>
  <si>
    <t>rezervní fond</t>
  </si>
  <si>
    <t xml:space="preserve"> výsledek hospodaření</t>
  </si>
  <si>
    <t>výsledek hospodaření</t>
  </si>
  <si>
    <t>odpisy</t>
  </si>
  <si>
    <t>Domov pro seniory Kamenec</t>
  </si>
  <si>
    <t>Domov pro seniory Iris</t>
  </si>
  <si>
    <t>SVČ Korunka</t>
  </si>
  <si>
    <t>SVČ Zábřeh</t>
  </si>
  <si>
    <t>DDM Poruba</t>
  </si>
  <si>
    <t xml:space="preserve"> v tom</t>
  </si>
  <si>
    <t>rozdělení VH</t>
  </si>
  <si>
    <t>Janáčkova filharmonie Ostrava</t>
  </si>
  <si>
    <t>Dětské centrum Domeček</t>
  </si>
  <si>
    <t>celkem</t>
  </si>
  <si>
    <t>Komorní scéna ARÉNA</t>
  </si>
  <si>
    <t>Městská nemocnice Ostrava</t>
  </si>
  <si>
    <t>SVČ Moravská Ostrava</t>
  </si>
  <si>
    <t>Lidová konzervatoř a Múzická škola</t>
  </si>
  <si>
    <t>Domov Sluníčko</t>
  </si>
  <si>
    <t>Domov Slunovrat</t>
  </si>
  <si>
    <t>Domov Čujkovova</t>
  </si>
  <si>
    <t>Domov Korýtko</t>
  </si>
  <si>
    <t>Domov Magnolie</t>
  </si>
  <si>
    <t>Firemní školka města Ostravy</t>
  </si>
  <si>
    <t>PLATO</t>
  </si>
  <si>
    <t>hospodářská činnost</t>
  </si>
  <si>
    <t>Domov Slunečnice</t>
  </si>
  <si>
    <t>Čtyřlístek - centrum pro osoby se zdravotním postižením</t>
  </si>
  <si>
    <t>v tis. Kč (rozdělení VH do fondů v Kč na dvě desetinná místa)</t>
  </si>
  <si>
    <t>neinvestiční
transfer</t>
  </si>
  <si>
    <t>aktiva
celkem</t>
  </si>
  <si>
    <t>skupina 3
služby pro obyvatelstvo</t>
  </si>
  <si>
    <t>skupina 4
soc.věci a politika zaměstnanosti</t>
  </si>
  <si>
    <t>mzd. prostř.</t>
  </si>
  <si>
    <t>Měst. ateliér prost. plánování a arch.</t>
  </si>
  <si>
    <t xml:space="preserve">                                             Přehled hospodaření příspěvkových organizací k 31.12.2019</t>
  </si>
  <si>
    <t>Zool. zahrada a botanický park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</si>
</sst>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\-#,##0\ "/>
  </numFmts>
  <fonts count="10" x14ac:knownFonts="1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sz val="10"/>
      <color rgb="FFFF0000"/>
      <name val="Arial CE"/>
      <charset val="238"/>
    </font>
    <font>
      <sz val="9"/>
      <color rgb="FF0070C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2" borderId="0" xfId="0" applyFill="1"/>
    <xf numFmtId="0" fontId="1" fillId="2" borderId="0" xfId="0" quotePrefix="1" applyFont="1" applyFill="1" applyAlignment="1">
      <alignment horizontal="right"/>
    </xf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5" fontId="0" fillId="2" borderId="4" xfId="0" applyNumberFormat="1" applyFill="1" applyBorder="1"/>
    <xf numFmtId="0" fontId="0" fillId="0" borderId="0" xfId="0" applyBorder="1"/>
    <xf numFmtId="0" fontId="0" fillId="2" borderId="5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4" xfId="0" applyNumberFormat="1" applyFill="1" applyBorder="1"/>
    <xf numFmtId="165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0" fillId="2" borderId="9" xfId="0" applyNumberFormat="1" applyFill="1" applyBorder="1"/>
    <xf numFmtId="3" fontId="0" fillId="2" borderId="1" xfId="0" applyNumberFormat="1" applyFill="1" applyBorder="1"/>
    <xf numFmtId="165" fontId="0" fillId="0" borderId="0" xfId="0" applyNumberFormat="1"/>
    <xf numFmtId="164" fontId="0" fillId="2" borderId="11" xfId="0" applyNumberFormat="1" applyFill="1" applyBorder="1"/>
    <xf numFmtId="3" fontId="0" fillId="0" borderId="0" xfId="0" applyNumberFormat="1"/>
    <xf numFmtId="164" fontId="0" fillId="0" borderId="0" xfId="0" applyNumberFormat="1"/>
    <xf numFmtId="0" fontId="0" fillId="2" borderId="1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1" fillId="3" borderId="18" xfId="0" applyFont="1" applyFill="1" applyBorder="1" applyAlignment="1">
      <alignment horizontal="centerContinuous"/>
    </xf>
    <xf numFmtId="0" fontId="1" fillId="3" borderId="19" xfId="0" applyFont="1" applyFill="1" applyBorder="1" applyAlignment="1">
      <alignment horizontal="centerContinuous"/>
    </xf>
    <xf numFmtId="0" fontId="1" fillId="3" borderId="20" xfId="0" applyFont="1" applyFill="1" applyBorder="1" applyAlignment="1">
      <alignment horizontal="centerContinuous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Continuous"/>
    </xf>
    <xf numFmtId="0" fontId="1" fillId="3" borderId="2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Continuous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27" xfId="0" applyFont="1" applyFill="1" applyBorder="1"/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35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164" fontId="8" fillId="2" borderId="0" xfId="0" applyNumberFormat="1" applyFont="1" applyFill="1" applyBorder="1"/>
    <xf numFmtId="165" fontId="8" fillId="2" borderId="0" xfId="0" applyNumberFormat="1" applyFont="1" applyFill="1" applyBorder="1"/>
    <xf numFmtId="3" fontId="8" fillId="2" borderId="0" xfId="0" applyNumberFormat="1" applyFont="1" applyFill="1" applyBorder="1"/>
    <xf numFmtId="0" fontId="0" fillId="2" borderId="38" xfId="0" applyFont="1" applyFill="1" applyBorder="1"/>
    <xf numFmtId="164" fontId="5" fillId="2" borderId="39" xfId="0" applyNumberFormat="1" applyFont="1" applyFill="1" applyBorder="1"/>
    <xf numFmtId="164" fontId="5" fillId="2" borderId="40" xfId="0" applyNumberFormat="1" applyFont="1" applyFill="1" applyBorder="1"/>
    <xf numFmtId="164" fontId="5" fillId="2" borderId="38" xfId="0" applyNumberFormat="1" applyFont="1" applyFill="1" applyBorder="1"/>
    <xf numFmtId="164" fontId="5" fillId="2" borderId="41" xfId="0" applyNumberFormat="1" applyFont="1" applyFill="1" applyBorder="1"/>
    <xf numFmtId="3" fontId="5" fillId="2" borderId="42" xfId="0" applyNumberFormat="1" applyFont="1" applyFill="1" applyBorder="1"/>
    <xf numFmtId="3" fontId="5" fillId="2" borderId="43" xfId="0" applyNumberFormat="1" applyFont="1" applyFill="1" applyBorder="1" applyAlignment="1">
      <alignment horizontal="right" vertical="center"/>
    </xf>
    <xf numFmtId="4" fontId="5" fillId="2" borderId="42" xfId="0" applyNumberFormat="1" applyFont="1" applyFill="1" applyBorder="1" applyAlignment="1">
      <alignment vertical="center"/>
    </xf>
    <xf numFmtId="4" fontId="5" fillId="2" borderId="44" xfId="0" applyNumberFormat="1" applyFont="1" applyFill="1" applyBorder="1" applyAlignment="1">
      <alignment vertical="center"/>
    </xf>
    <xf numFmtId="3" fontId="5" fillId="2" borderId="39" xfId="0" applyNumberFormat="1" applyFont="1" applyFill="1" applyBorder="1" applyAlignment="1">
      <alignment vertical="center"/>
    </xf>
    <xf numFmtId="0" fontId="0" fillId="2" borderId="45" xfId="0" applyFont="1" applyFill="1" applyBorder="1"/>
    <xf numFmtId="164" fontId="5" fillId="2" borderId="46" xfId="0" applyNumberFormat="1" applyFont="1" applyFill="1" applyBorder="1"/>
    <xf numFmtId="164" fontId="5" fillId="2" borderId="47" xfId="0" applyNumberFormat="1" applyFont="1" applyFill="1" applyBorder="1"/>
    <xf numFmtId="164" fontId="5" fillId="2" borderId="48" xfId="0" applyNumberFormat="1" applyFont="1" applyFill="1" applyBorder="1"/>
    <xf numFmtId="164" fontId="5" fillId="2" borderId="49" xfId="0" applyNumberFormat="1" applyFont="1" applyFill="1" applyBorder="1"/>
    <xf numFmtId="3" fontId="5" fillId="2" borderId="48" xfId="0" applyNumberFormat="1" applyFont="1" applyFill="1" applyBorder="1"/>
    <xf numFmtId="0" fontId="0" fillId="2" borderId="50" xfId="0" applyFont="1" applyFill="1" applyBorder="1"/>
    <xf numFmtId="164" fontId="5" fillId="2" borderId="51" xfId="0" applyNumberFormat="1" applyFont="1" applyFill="1" applyBorder="1"/>
    <xf numFmtId="164" fontId="5" fillId="2" borderId="52" xfId="0" applyNumberFormat="1" applyFont="1" applyFill="1" applyBorder="1"/>
    <xf numFmtId="164" fontId="5" fillId="2" borderId="53" xfId="0" applyNumberFormat="1" applyFont="1" applyFill="1" applyBorder="1"/>
    <xf numFmtId="164" fontId="5" fillId="2" borderId="54" xfId="0" applyNumberFormat="1" applyFont="1" applyFill="1" applyBorder="1"/>
    <xf numFmtId="3" fontId="5" fillId="2" borderId="53" xfId="0" applyNumberFormat="1" applyFont="1" applyFill="1" applyBorder="1"/>
    <xf numFmtId="0" fontId="3" fillId="0" borderId="29" xfId="0" applyFont="1" applyFill="1" applyBorder="1" applyAlignment="1">
      <alignment horizontal="left" wrapText="1"/>
    </xf>
    <xf numFmtId="164" fontId="7" fillId="0" borderId="28" xfId="0" applyNumberFormat="1" applyFont="1" applyFill="1" applyBorder="1"/>
    <xf numFmtId="164" fontId="7" fillId="0" borderId="37" xfId="0" applyNumberFormat="1" applyFont="1" applyFill="1" applyBorder="1"/>
    <xf numFmtId="164" fontId="7" fillId="0" borderId="30" xfId="0" applyNumberFormat="1" applyFont="1" applyFill="1" applyBorder="1"/>
    <xf numFmtId="164" fontId="7" fillId="0" borderId="31" xfId="0" applyNumberFormat="1" applyFont="1" applyFill="1" applyBorder="1"/>
    <xf numFmtId="165" fontId="7" fillId="0" borderId="29" xfId="0" applyNumberFormat="1" applyFont="1" applyFill="1" applyBorder="1"/>
    <xf numFmtId="3" fontId="7" fillId="0" borderId="55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vertical="center"/>
    </xf>
    <xf numFmtId="0" fontId="3" fillId="2" borderId="45" xfId="0" applyFont="1" applyFill="1" applyBorder="1" applyAlignment="1">
      <alignment horizontal="left"/>
    </xf>
    <xf numFmtId="164" fontId="7" fillId="2" borderId="46" xfId="0" applyNumberFormat="1" applyFont="1" applyFill="1" applyBorder="1"/>
    <xf numFmtId="164" fontId="7" fillId="2" borderId="47" xfId="0" applyNumberFormat="1" applyFont="1" applyFill="1" applyBorder="1"/>
    <xf numFmtId="164" fontId="7" fillId="2" borderId="56" xfId="0" applyNumberFormat="1" applyFont="1" applyFill="1" applyBorder="1"/>
    <xf numFmtId="164" fontId="7" fillId="2" borderId="57" xfId="0" applyNumberFormat="1" applyFont="1" applyFill="1" applyBorder="1"/>
    <xf numFmtId="165" fontId="7" fillId="2" borderId="48" xfId="0" applyNumberFormat="1" applyFont="1" applyFill="1" applyBorder="1"/>
    <xf numFmtId="0" fontId="3" fillId="2" borderId="50" xfId="0" applyFont="1" applyFill="1" applyBorder="1" applyAlignment="1">
      <alignment horizontal="left"/>
    </xf>
    <xf numFmtId="3" fontId="7" fillId="0" borderId="58" xfId="0" applyNumberFormat="1" applyFont="1" applyBorder="1"/>
    <xf numFmtId="3" fontId="7" fillId="0" borderId="59" xfId="0" applyNumberFormat="1" applyFont="1" applyBorder="1"/>
    <xf numFmtId="3" fontId="7" fillId="2" borderId="60" xfId="0" applyNumberFormat="1" applyFont="1" applyFill="1" applyBorder="1"/>
    <xf numFmtId="3" fontId="7" fillId="2" borderId="61" xfId="0" applyNumberFormat="1" applyFont="1" applyFill="1" applyBorder="1"/>
    <xf numFmtId="165" fontId="7" fillId="2" borderId="62" xfId="0" applyNumberFormat="1" applyFont="1" applyFill="1" applyBorder="1"/>
    <xf numFmtId="164" fontId="7" fillId="2" borderId="39" xfId="0" applyNumberFormat="1" applyFont="1" applyFill="1" applyBorder="1"/>
    <xf numFmtId="164" fontId="7" fillId="2" borderId="40" xfId="0" applyNumberFormat="1" applyFont="1" applyFill="1" applyBorder="1"/>
    <xf numFmtId="164" fontId="7" fillId="2" borderId="43" xfId="0" applyNumberFormat="1" applyFont="1" applyFill="1" applyBorder="1"/>
    <xf numFmtId="164" fontId="7" fillId="2" borderId="63" xfId="0" applyNumberFormat="1" applyFont="1" applyFill="1" applyBorder="1"/>
    <xf numFmtId="165" fontId="7" fillId="2" borderId="38" xfId="0" applyNumberFormat="1" applyFont="1" applyFill="1" applyBorder="1"/>
    <xf numFmtId="3" fontId="7" fillId="2" borderId="64" xfId="0" applyNumberFormat="1" applyFont="1" applyFill="1" applyBorder="1" applyAlignment="1">
      <alignment vertical="center"/>
    </xf>
    <xf numFmtId="4" fontId="7" fillId="2" borderId="45" xfId="0" applyNumberFormat="1" applyFont="1" applyFill="1" applyBorder="1" applyAlignment="1">
      <alignment horizontal="right"/>
    </xf>
    <xf numFmtId="4" fontId="7" fillId="2" borderId="65" xfId="0" applyNumberFormat="1" applyFont="1" applyFill="1" applyBorder="1" applyAlignment="1">
      <alignment horizontal="right"/>
    </xf>
    <xf numFmtId="3" fontId="7" fillId="2" borderId="66" xfId="0" applyNumberFormat="1" applyFont="1" applyFill="1" applyBorder="1" applyAlignment="1">
      <alignment vertical="center"/>
    </xf>
    <xf numFmtId="164" fontId="7" fillId="2" borderId="66" xfId="0" applyNumberFormat="1" applyFont="1" applyFill="1" applyBorder="1"/>
    <xf numFmtId="164" fontId="7" fillId="2" borderId="0" xfId="0" applyNumberFormat="1" applyFont="1" applyFill="1" applyBorder="1"/>
    <xf numFmtId="164" fontId="7" fillId="2" borderId="65" xfId="0" applyNumberFormat="1" applyFont="1" applyFill="1" applyBorder="1"/>
    <xf numFmtId="164" fontId="7" fillId="2" borderId="67" xfId="0" applyNumberFormat="1" applyFont="1" applyFill="1" applyBorder="1"/>
    <xf numFmtId="165" fontId="7" fillId="2" borderId="45" xfId="0" applyNumberFormat="1" applyFont="1" applyFill="1" applyBorder="1"/>
    <xf numFmtId="164" fontId="7" fillId="2" borderId="68" xfId="0" applyNumberFormat="1" applyFont="1" applyFill="1" applyBorder="1"/>
    <xf numFmtId="164" fontId="7" fillId="2" borderId="69" xfId="0" applyNumberFormat="1" applyFont="1" applyFill="1" applyBorder="1"/>
    <xf numFmtId="164" fontId="7" fillId="2" borderId="70" xfId="0" applyNumberFormat="1" applyFont="1" applyFill="1" applyBorder="1"/>
    <xf numFmtId="164" fontId="7" fillId="2" borderId="71" xfId="0" applyNumberFormat="1" applyFont="1" applyFill="1" applyBorder="1"/>
    <xf numFmtId="165" fontId="7" fillId="2" borderId="72" xfId="0" applyNumberFormat="1" applyFont="1" applyFill="1" applyBorder="1"/>
    <xf numFmtId="164" fontId="7" fillId="2" borderId="73" xfId="0" applyNumberFormat="1" applyFont="1" applyFill="1" applyBorder="1"/>
    <xf numFmtId="164" fontId="7" fillId="2" borderId="74" xfId="0" applyNumberFormat="1" applyFont="1" applyFill="1" applyBorder="1"/>
    <xf numFmtId="164" fontId="7" fillId="2" borderId="75" xfId="0" applyNumberFormat="1" applyFont="1" applyFill="1" applyBorder="1"/>
    <xf numFmtId="164" fontId="7" fillId="2" borderId="76" xfId="0" applyNumberFormat="1" applyFont="1" applyFill="1" applyBorder="1"/>
    <xf numFmtId="165" fontId="7" fillId="2" borderId="77" xfId="0" applyNumberFormat="1" applyFont="1" applyFill="1" applyBorder="1"/>
    <xf numFmtId="164" fontId="7" fillId="2" borderId="78" xfId="0" applyNumberFormat="1" applyFont="1" applyFill="1" applyBorder="1"/>
    <xf numFmtId="164" fontId="7" fillId="2" borderId="79" xfId="0" applyNumberFormat="1" applyFont="1" applyFill="1" applyBorder="1"/>
    <xf numFmtId="165" fontId="7" fillId="2" borderId="80" xfId="0" applyNumberFormat="1" applyFont="1" applyFill="1" applyBorder="1"/>
    <xf numFmtId="0" fontId="3" fillId="2" borderId="48" xfId="0" applyFont="1" applyFill="1" applyBorder="1" applyAlignment="1">
      <alignment horizontal="left"/>
    </xf>
    <xf numFmtId="164" fontId="7" fillId="2" borderId="51" xfId="0" applyNumberFormat="1" applyFont="1" applyFill="1" applyBorder="1"/>
    <xf numFmtId="164" fontId="7" fillId="2" borderId="52" xfId="0" applyNumberFormat="1" applyFont="1" applyFill="1" applyBorder="1"/>
    <xf numFmtId="164" fontId="7" fillId="2" borderId="81" xfId="0" applyNumberFormat="1" applyFont="1" applyFill="1" applyBorder="1"/>
    <xf numFmtId="164" fontId="7" fillId="2" borderId="82" xfId="0" applyNumberFormat="1" applyFont="1" applyFill="1" applyBorder="1"/>
    <xf numFmtId="165" fontId="7" fillId="2" borderId="53" xfId="0" applyNumberFormat="1" applyFont="1" applyFill="1" applyBorder="1"/>
    <xf numFmtId="164" fontId="7" fillId="2" borderId="83" xfId="0" applyNumberFormat="1" applyFont="1" applyFill="1" applyBorder="1"/>
    <xf numFmtId="164" fontId="7" fillId="2" borderId="84" xfId="0" applyNumberFormat="1" applyFont="1" applyFill="1" applyBorder="1"/>
    <xf numFmtId="164" fontId="7" fillId="2" borderId="85" xfId="0" applyNumberFormat="1" applyFont="1" applyFill="1" applyBorder="1"/>
    <xf numFmtId="164" fontId="7" fillId="2" borderId="86" xfId="0" applyNumberFormat="1" applyFont="1" applyFill="1" applyBorder="1"/>
    <xf numFmtId="165" fontId="7" fillId="2" borderId="87" xfId="0" applyNumberFormat="1" applyFont="1" applyFill="1" applyBorder="1"/>
    <xf numFmtId="164" fontId="7" fillId="2" borderId="88" xfId="0" applyNumberFormat="1" applyFont="1" applyFill="1" applyBorder="1"/>
    <xf numFmtId="164" fontId="7" fillId="2" borderId="89" xfId="0" applyNumberFormat="1" applyFont="1" applyFill="1" applyBorder="1"/>
    <xf numFmtId="165" fontId="7" fillId="2" borderId="50" xfId="0" applyNumberFormat="1" applyFont="1" applyFill="1" applyBorder="1"/>
    <xf numFmtId="165" fontId="7" fillId="2" borderId="90" xfId="0" applyNumberFormat="1" applyFont="1" applyFill="1" applyBorder="1"/>
    <xf numFmtId="0" fontId="3" fillId="0" borderId="48" xfId="0" applyFont="1" applyFill="1" applyBorder="1" applyAlignment="1">
      <alignment horizontal="left"/>
    </xf>
    <xf numFmtId="164" fontId="7" fillId="2" borderId="91" xfId="0" applyNumberFormat="1" applyFont="1" applyFill="1" applyBorder="1"/>
    <xf numFmtId="164" fontId="7" fillId="2" borderId="92" xfId="0" applyNumberFormat="1" applyFont="1" applyFill="1" applyBorder="1"/>
    <xf numFmtId="165" fontId="7" fillId="2" borderId="93" xfId="0" applyNumberFormat="1" applyFont="1" applyFill="1" applyBorder="1"/>
    <xf numFmtId="0" fontId="3" fillId="0" borderId="50" xfId="0" applyFont="1" applyFill="1" applyBorder="1" applyAlignment="1">
      <alignment horizontal="left"/>
    </xf>
    <xf numFmtId="3" fontId="5" fillId="2" borderId="40" xfId="0" applyNumberFormat="1" applyFont="1" applyFill="1" applyBorder="1" applyAlignment="1">
      <alignment horizontal="right" vertical="center"/>
    </xf>
    <xf numFmtId="3" fontId="5" fillId="2" borderId="45" xfId="0" applyNumberFormat="1" applyFont="1" applyFill="1" applyBorder="1"/>
    <xf numFmtId="3" fontId="5" fillId="2" borderId="65" xfId="0" applyNumberFormat="1" applyFont="1" applyFill="1" applyBorder="1" applyAlignment="1">
      <alignment horizontal="right" vertical="center"/>
    </xf>
    <xf numFmtId="0" fontId="0" fillId="2" borderId="29" xfId="0" applyFont="1" applyFill="1" applyBorder="1"/>
    <xf numFmtId="164" fontId="5" fillId="2" borderId="28" xfId="0" applyNumberFormat="1" applyFont="1" applyFill="1" applyBorder="1"/>
    <xf numFmtId="164" fontId="5" fillId="2" borderId="37" xfId="0" applyNumberFormat="1" applyFont="1" applyFill="1" applyBorder="1"/>
    <xf numFmtId="164" fontId="5" fillId="2" borderId="29" xfId="0" applyNumberFormat="1" applyFont="1" applyFill="1" applyBorder="1"/>
    <xf numFmtId="164" fontId="5" fillId="2" borderId="36" xfId="0" applyNumberFormat="1" applyFont="1" applyFill="1" applyBorder="1"/>
    <xf numFmtId="3" fontId="5" fillId="2" borderId="32" xfId="0" applyNumberFormat="1" applyFont="1" applyFill="1" applyBorder="1"/>
    <xf numFmtId="3" fontId="5" fillId="2" borderId="30" xfId="0" applyNumberFormat="1" applyFont="1" applyFill="1" applyBorder="1" applyAlignment="1">
      <alignment horizontal="right" vertical="center"/>
    </xf>
    <xf numFmtId="4" fontId="5" fillId="2" borderId="32" xfId="0" applyNumberFormat="1" applyFont="1" applyFill="1" applyBorder="1" applyAlignment="1">
      <alignment vertical="center"/>
    </xf>
    <xf numFmtId="4" fontId="5" fillId="2" borderId="33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164" fontId="5" fillId="2" borderId="66" xfId="0" applyNumberFormat="1" applyFont="1" applyFill="1" applyBorder="1"/>
    <xf numFmtId="164" fontId="5" fillId="2" borderId="0" xfId="0" applyNumberFormat="1" applyFont="1" applyFill="1" applyBorder="1"/>
    <xf numFmtId="164" fontId="5" fillId="2" borderId="45" xfId="0" applyNumberFormat="1" applyFont="1" applyFill="1" applyBorder="1"/>
    <xf numFmtId="164" fontId="5" fillId="2" borderId="94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91" xfId="0" applyNumberFormat="1" applyFont="1" applyFill="1" applyBorder="1"/>
    <xf numFmtId="164" fontId="5" fillId="2" borderId="92" xfId="0" applyNumberFormat="1" applyFont="1" applyFill="1" applyBorder="1"/>
    <xf numFmtId="164" fontId="5" fillId="2" borderId="93" xfId="0" applyNumberFormat="1" applyFont="1" applyFill="1" applyBorder="1"/>
    <xf numFmtId="164" fontId="5" fillId="2" borderId="95" xfId="0" applyNumberFormat="1" applyFont="1" applyFill="1" applyBorder="1"/>
    <xf numFmtId="164" fontId="5" fillId="2" borderId="88" xfId="0" applyNumberFormat="1" applyFont="1" applyFill="1" applyBorder="1"/>
    <xf numFmtId="164" fontId="5" fillId="2" borderId="89" xfId="0" applyNumberFormat="1" applyFont="1" applyFill="1" applyBorder="1"/>
    <xf numFmtId="164" fontId="5" fillId="2" borderId="50" xfId="0" applyNumberFormat="1" applyFont="1" applyFill="1" applyBorder="1"/>
    <xf numFmtId="164" fontId="5" fillId="2" borderId="64" xfId="0" applyNumberFormat="1" applyFont="1" applyFill="1" applyBorder="1"/>
    <xf numFmtId="3" fontId="5" fillId="0" borderId="72" xfId="0" applyNumberFormat="1" applyFont="1" applyBorder="1"/>
    <xf numFmtId="164" fontId="5" fillId="2" borderId="73" xfId="0" applyNumberFormat="1" applyFont="1" applyFill="1" applyBorder="1"/>
    <xf numFmtId="164" fontId="5" fillId="2" borderId="74" xfId="0" applyNumberFormat="1" applyFont="1" applyFill="1" applyBorder="1"/>
    <xf numFmtId="164" fontId="5" fillId="2" borderId="96" xfId="0" applyNumberFormat="1" applyFont="1" applyFill="1" applyBorder="1"/>
    <xf numFmtId="164" fontId="5" fillId="2" borderId="97" xfId="0" applyNumberFormat="1" applyFont="1" applyFill="1" applyBorder="1"/>
    <xf numFmtId="3" fontId="5" fillId="2" borderId="96" xfId="0" applyNumberFormat="1" applyFont="1" applyFill="1" applyBorder="1"/>
    <xf numFmtId="164" fontId="5" fillId="2" borderId="58" xfId="0" applyNumberFormat="1" applyFont="1" applyFill="1" applyBorder="1"/>
    <xf numFmtId="164" fontId="5" fillId="2" borderId="59" xfId="0" applyNumberFormat="1" applyFont="1" applyFill="1" applyBorder="1"/>
    <xf numFmtId="164" fontId="5" fillId="2" borderId="98" xfId="0" applyNumberFormat="1" applyFont="1" applyFill="1" applyBorder="1"/>
    <xf numFmtId="164" fontId="5" fillId="2" borderId="99" xfId="0" applyNumberFormat="1" applyFont="1" applyFill="1" applyBorder="1"/>
    <xf numFmtId="3" fontId="5" fillId="0" borderId="66" xfId="0" applyNumberFormat="1" applyFont="1" applyBorder="1"/>
    <xf numFmtId="3" fontId="5" fillId="0" borderId="47" xfId="0" applyNumberFormat="1" applyFont="1" applyBorder="1"/>
    <xf numFmtId="3" fontId="5" fillId="0" borderId="48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2" xfId="0" applyFont="1" applyBorder="1"/>
    <xf numFmtId="3" fontId="5" fillId="0" borderId="53" xfId="0" applyNumberFormat="1" applyFont="1" applyBorder="1"/>
    <xf numFmtId="164" fontId="5" fillId="2" borderId="68" xfId="0" applyNumberFormat="1" applyFont="1" applyFill="1" applyBorder="1"/>
    <xf numFmtId="164" fontId="5" fillId="2" borderId="69" xfId="0" applyNumberFormat="1" applyFont="1" applyFill="1" applyBorder="1"/>
    <xf numFmtId="164" fontId="5" fillId="2" borderId="72" xfId="0" applyNumberFormat="1" applyFont="1" applyFill="1" applyBorder="1"/>
    <xf numFmtId="164" fontId="5" fillId="2" borderId="100" xfId="0" applyNumberFormat="1" applyFont="1" applyFill="1" applyBorder="1"/>
    <xf numFmtId="0" fontId="0" fillId="2" borderId="48" xfId="0" applyFont="1" applyFill="1" applyBorder="1"/>
    <xf numFmtId="3" fontId="5" fillId="2" borderId="101" xfId="0" applyNumberFormat="1" applyFont="1" applyFill="1" applyBorder="1"/>
    <xf numFmtId="164" fontId="5" fillId="2" borderId="102" xfId="0" applyNumberFormat="1" applyFont="1" applyFill="1" applyBorder="1"/>
    <xf numFmtId="164" fontId="5" fillId="2" borderId="103" xfId="0" applyNumberFormat="1" applyFont="1" applyFill="1" applyBorder="1"/>
    <xf numFmtId="3" fontId="5" fillId="2" borderId="98" xfId="0" applyNumberFormat="1" applyFont="1" applyFill="1" applyBorder="1"/>
    <xf numFmtId="164" fontId="5" fillId="2" borderId="83" xfId="0" applyNumberFormat="1" applyFont="1" applyFill="1" applyBorder="1"/>
    <xf numFmtId="164" fontId="5" fillId="2" borderId="84" xfId="0" applyNumberFormat="1" applyFont="1" applyFill="1" applyBorder="1"/>
    <xf numFmtId="164" fontId="5" fillId="2" borderId="87" xfId="0" applyNumberFormat="1" applyFont="1" applyFill="1" applyBorder="1"/>
    <xf numFmtId="164" fontId="5" fillId="2" borderId="104" xfId="0" applyNumberFormat="1" applyFont="1" applyFill="1" applyBorder="1"/>
    <xf numFmtId="3" fontId="5" fillId="2" borderId="105" xfId="0" applyNumberFormat="1" applyFont="1" applyFill="1" applyBorder="1"/>
    <xf numFmtId="165" fontId="5" fillId="2" borderId="48" xfId="0" applyNumberFormat="1" applyFont="1" applyFill="1" applyBorder="1"/>
    <xf numFmtId="165" fontId="5" fillId="2" borderId="53" xfId="0" applyNumberFormat="1" applyFont="1" applyFill="1" applyBorder="1"/>
    <xf numFmtId="165" fontId="5" fillId="2" borderId="96" xfId="0" applyNumberFormat="1" applyFont="1" applyFill="1" applyBorder="1"/>
    <xf numFmtId="165" fontId="5" fillId="2" borderId="45" xfId="0" applyNumberFormat="1" applyFont="1" applyFill="1" applyBorder="1"/>
    <xf numFmtId="165" fontId="5" fillId="2" borderId="98" xfId="0" applyNumberFormat="1" applyFont="1" applyFill="1" applyBorder="1"/>
    <xf numFmtId="165" fontId="5" fillId="2" borderId="93" xfId="0" applyNumberFormat="1" applyFont="1" applyFill="1" applyBorder="1"/>
    <xf numFmtId="164" fontId="5" fillId="2" borderId="106" xfId="0" applyNumberFormat="1" applyFont="1" applyFill="1" applyBorder="1"/>
    <xf numFmtId="2" fontId="7" fillId="0" borderId="27" xfId="0" applyNumberFormat="1" applyFont="1" applyBorder="1" applyAlignment="1">
      <alignment horizontal="right" vertical="center"/>
    </xf>
    <xf numFmtId="2" fontId="7" fillId="0" borderId="107" xfId="0" applyNumberFormat="1" applyFont="1" applyBorder="1" applyAlignment="1">
      <alignment horizontal="right" vertical="center"/>
    </xf>
    <xf numFmtId="3" fontId="9" fillId="0" borderId="45" xfId="0" applyNumberFormat="1" applyFont="1" applyBorder="1"/>
    <xf numFmtId="3" fontId="7" fillId="0" borderId="46" xfId="0" applyNumberFormat="1" applyFont="1" applyBorder="1" applyAlignment="1">
      <alignment vertical="center"/>
    </xf>
    <xf numFmtId="3" fontId="7" fillId="0" borderId="88" xfId="0" applyNumberFormat="1" applyFont="1" applyBorder="1" applyAlignment="1">
      <alignment vertical="center"/>
    </xf>
    <xf numFmtId="4" fontId="7" fillId="2" borderId="48" xfId="0" applyNumberFormat="1" applyFont="1" applyFill="1" applyBorder="1" applyAlignment="1">
      <alignment horizontal="right" vertical="center"/>
    </xf>
    <xf numFmtId="4" fontId="7" fillId="2" borderId="50" xfId="0" applyNumberFormat="1" applyFont="1" applyFill="1" applyBorder="1" applyAlignment="1">
      <alignment horizontal="right" vertical="center"/>
    </xf>
    <xf numFmtId="4" fontId="7" fillId="2" borderId="56" xfId="0" applyNumberFormat="1" applyFont="1" applyFill="1" applyBorder="1" applyAlignment="1">
      <alignment horizontal="right" vertical="center"/>
    </xf>
    <xf numFmtId="4" fontId="7" fillId="2" borderId="78" xfId="0" applyNumberFormat="1" applyFont="1" applyFill="1" applyBorder="1" applyAlignment="1">
      <alignment horizontal="right"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88" xfId="0" applyNumberFormat="1" applyFont="1" applyFill="1" applyBorder="1" applyAlignment="1">
      <alignment vertical="center"/>
    </xf>
    <xf numFmtId="3" fontId="5" fillId="2" borderId="46" xfId="0" applyNumberFormat="1" applyFont="1" applyFill="1" applyBorder="1" applyAlignment="1">
      <alignment vertical="center"/>
    </xf>
    <xf numFmtId="3" fontId="5" fillId="2" borderId="88" xfId="0" applyNumberFormat="1" applyFont="1" applyFill="1" applyBorder="1" applyAlignment="1">
      <alignment vertical="center"/>
    </xf>
    <xf numFmtId="3" fontId="7" fillId="2" borderId="108" xfId="0" applyNumberFormat="1" applyFont="1" applyFill="1" applyBorder="1" applyAlignment="1">
      <alignment vertical="center"/>
    </xf>
    <xf numFmtId="3" fontId="5" fillId="2" borderId="66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4" fontId="5" fillId="2" borderId="101" xfId="0" applyNumberFormat="1" applyFont="1" applyFill="1" applyBorder="1" applyAlignment="1">
      <alignment vertical="center"/>
    </xf>
    <xf numFmtId="4" fontId="5" fillId="2" borderId="80" xfId="0" applyNumberFormat="1" applyFont="1" applyFill="1" applyBorder="1" applyAlignment="1">
      <alignment vertical="center"/>
    </xf>
    <xf numFmtId="4" fontId="5" fillId="2" borderId="49" xfId="0" applyNumberFormat="1" applyFont="1" applyFill="1" applyBorder="1" applyAlignment="1">
      <alignment vertical="center"/>
    </xf>
    <xf numFmtId="4" fontId="5" fillId="2" borderId="64" xfId="0" applyNumberFormat="1" applyFont="1" applyFill="1" applyBorder="1" applyAlignment="1">
      <alignment vertical="center"/>
    </xf>
    <xf numFmtId="3" fontId="5" fillId="2" borderId="108" xfId="0" applyNumberFormat="1" applyFont="1" applyFill="1" applyBorder="1" applyAlignment="1">
      <alignment vertical="center"/>
    </xf>
    <xf numFmtId="4" fontId="5" fillId="2" borderId="109" xfId="0" applyNumberFormat="1" applyFont="1" applyFill="1" applyBorder="1" applyAlignment="1">
      <alignment vertical="center"/>
    </xf>
    <xf numFmtId="3" fontId="5" fillId="0" borderId="49" xfId="0" applyNumberFormat="1" applyFont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/>
    </xf>
    <xf numFmtId="3" fontId="7" fillId="2" borderId="49" xfId="0" applyNumberFormat="1" applyFont="1" applyFill="1" applyBorder="1" applyAlignment="1">
      <alignment horizontal="right" vertical="center"/>
    </xf>
    <xf numFmtId="3" fontId="7" fillId="2" borderId="64" xfId="0" applyNumberFormat="1" applyFont="1" applyFill="1" applyBorder="1" applyAlignment="1">
      <alignment horizontal="right" vertical="center"/>
    </xf>
    <xf numFmtId="3" fontId="5" fillId="2" borderId="49" xfId="0" applyNumberFormat="1" applyFont="1" applyFill="1" applyBorder="1" applyAlignment="1">
      <alignment horizontal="right" vertical="center"/>
    </xf>
    <xf numFmtId="3" fontId="5" fillId="2" borderId="64" xfId="0" applyNumberFormat="1" applyFont="1" applyFill="1" applyBorder="1" applyAlignment="1">
      <alignment horizontal="right" vertical="center"/>
    </xf>
    <xf numFmtId="4" fontId="5" fillId="2" borderId="106" xfId="0" applyNumberFormat="1" applyFont="1" applyFill="1" applyBorder="1" applyAlignment="1">
      <alignment vertical="center"/>
    </xf>
    <xf numFmtId="4" fontId="7" fillId="2" borderId="110" xfId="0" applyNumberFormat="1" applyFont="1" applyFill="1" applyBorder="1" applyAlignment="1">
      <alignment horizontal="right" vertical="center"/>
    </xf>
    <xf numFmtId="3" fontId="7" fillId="2" borderId="49" xfId="0" applyNumberFormat="1" applyFont="1" applyFill="1" applyBorder="1" applyAlignment="1">
      <alignment vertical="center"/>
    </xf>
    <xf numFmtId="3" fontId="7" fillId="2" borderId="64" xfId="0" applyNumberFormat="1" applyFont="1" applyFill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7" fillId="0" borderId="64" xfId="0" applyNumberFormat="1" applyFont="1" applyBorder="1" applyAlignment="1">
      <alignment vertical="center"/>
    </xf>
    <xf numFmtId="3" fontId="7" fillId="2" borderId="109" xfId="0" applyNumberFormat="1" applyFont="1" applyFill="1" applyBorder="1" applyAlignment="1">
      <alignment horizontal="right" vertical="center"/>
    </xf>
    <xf numFmtId="0" fontId="2" fillId="2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5" fillId="2" borderId="6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4" fontId="5" fillId="2" borderId="94" xfId="0" applyNumberFormat="1" applyFont="1" applyFill="1" applyBorder="1" applyAlignment="1">
      <alignment vertical="center"/>
    </xf>
    <xf numFmtId="3" fontId="5" fillId="2" borderId="49" xfId="0" applyNumberFormat="1" applyFont="1" applyFill="1" applyBorder="1" applyAlignment="1">
      <alignment vertical="center"/>
    </xf>
    <xf numFmtId="3" fontId="5" fillId="2" borderId="94" xfId="0" applyNumberFormat="1" applyFont="1" applyFill="1" applyBorder="1" applyAlignment="1">
      <alignment vertical="center"/>
    </xf>
    <xf numFmtId="3" fontId="5" fillId="2" borderId="109" xfId="0" applyNumberFormat="1" applyFont="1" applyFill="1" applyBorder="1" applyAlignment="1">
      <alignment horizontal="right" vertical="center"/>
    </xf>
    <xf numFmtId="0" fontId="6" fillId="3" borderId="111" xfId="0" applyFont="1" applyFill="1" applyBorder="1" applyAlignment="1">
      <alignment horizontal="center" vertical="center"/>
    </xf>
    <xf numFmtId="0" fontId="6" fillId="3" borderId="112" xfId="0" applyFont="1" applyFill="1" applyBorder="1" applyAlignment="1">
      <alignment horizontal="center" vertical="center"/>
    </xf>
    <xf numFmtId="0" fontId="6" fillId="3" borderId="113" xfId="0" applyFont="1" applyFill="1" applyBorder="1" applyAlignment="1">
      <alignment horizontal="center" vertical="center"/>
    </xf>
    <xf numFmtId="4" fontId="5" fillId="2" borderId="114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5" xfId="0" applyFont="1" applyFill="1" applyBorder="1" applyAlignment="1">
      <alignment horizontal="center" vertical="center"/>
    </xf>
    <xf numFmtId="0" fontId="6" fillId="3" borderId="11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5" fillId="2" borderId="56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A37" zoomScaleNormal="100" workbookViewId="0">
      <selection activeCell="O61" sqref="O61"/>
    </sheetView>
  </sheetViews>
  <sheetFormatPr defaultRowHeight="13.2" x14ac:dyDescent="0.25"/>
  <cols>
    <col min="1" max="1" width="33.109375" customWidth="1"/>
    <col min="2" max="8" width="10.6640625" customWidth="1"/>
    <col min="9" max="9" width="11.6640625" customWidth="1"/>
    <col min="10" max="10" width="13" customWidth="1"/>
    <col min="11" max="11" width="10.6640625" customWidth="1"/>
  </cols>
  <sheetData>
    <row r="1" spans="1:11" x14ac:dyDescent="0.25">
      <c r="A1" s="264" t="s">
        <v>44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x14ac:dyDescent="0.25">
      <c r="A3" s="1"/>
      <c r="B3" s="1"/>
      <c r="C3" s="2"/>
      <c r="D3" s="2"/>
      <c r="E3" s="2"/>
      <c r="F3" s="1"/>
      <c r="G3" s="1"/>
      <c r="H3" s="1"/>
      <c r="I3" s="1"/>
      <c r="J3" s="1"/>
      <c r="K3" s="1"/>
    </row>
    <row r="4" spans="1:11" ht="13.8" thickBot="1" x14ac:dyDescent="0.3">
      <c r="A4" s="1"/>
      <c r="B4" s="1"/>
      <c r="C4" s="1"/>
      <c r="D4" s="1"/>
      <c r="E4" s="1"/>
      <c r="F4" s="8"/>
      <c r="G4" s="267" t="s">
        <v>37</v>
      </c>
      <c r="H4" s="267"/>
      <c r="I4" s="267"/>
      <c r="J4" s="267"/>
      <c r="K4" s="267"/>
    </row>
    <row r="5" spans="1:11" ht="13.8" thickBot="1" x14ac:dyDescent="0.3">
      <c r="A5" s="61"/>
      <c r="B5" s="288" t="s">
        <v>1</v>
      </c>
      <c r="C5" s="288"/>
      <c r="D5" s="284" t="s">
        <v>18</v>
      </c>
      <c r="E5" s="285"/>
      <c r="F5" s="282" t="s">
        <v>38</v>
      </c>
      <c r="G5" s="272" t="s">
        <v>10</v>
      </c>
      <c r="H5" s="274"/>
      <c r="I5" s="272" t="s">
        <v>19</v>
      </c>
      <c r="J5" s="273"/>
      <c r="K5" s="243" t="s">
        <v>39</v>
      </c>
    </row>
    <row r="6" spans="1:11" ht="13.8" thickBot="1" x14ac:dyDescent="0.3">
      <c r="A6" s="62"/>
      <c r="B6" s="63" t="s">
        <v>2</v>
      </c>
      <c r="C6" s="64" t="s">
        <v>3</v>
      </c>
      <c r="D6" s="55" t="s">
        <v>42</v>
      </c>
      <c r="E6" s="65" t="s">
        <v>12</v>
      </c>
      <c r="F6" s="283"/>
      <c r="G6" s="60"/>
      <c r="H6" s="66" t="s">
        <v>22</v>
      </c>
      <c r="I6" s="58" t="s">
        <v>6</v>
      </c>
      <c r="J6" s="65" t="s">
        <v>9</v>
      </c>
      <c r="K6" s="281"/>
    </row>
    <row r="7" spans="1:11" ht="13.8" thickBot="1" x14ac:dyDescent="0.3">
      <c r="A7" s="67" t="s">
        <v>0</v>
      </c>
      <c r="B7" s="37">
        <v>1</v>
      </c>
      <c r="C7" s="38">
        <v>2</v>
      </c>
      <c r="D7" s="39">
        <v>3</v>
      </c>
      <c r="E7" s="40">
        <v>4</v>
      </c>
      <c r="F7" s="36">
        <v>5</v>
      </c>
      <c r="G7" s="41">
        <v>6</v>
      </c>
      <c r="H7" s="42">
        <v>7</v>
      </c>
      <c r="I7" s="43">
        <v>8</v>
      </c>
      <c r="J7" s="44">
        <v>9</v>
      </c>
      <c r="K7" s="44">
        <v>10</v>
      </c>
    </row>
    <row r="8" spans="1:11" x14ac:dyDescent="0.25">
      <c r="A8" s="278" t="s">
        <v>40</v>
      </c>
      <c r="B8" s="12"/>
      <c r="C8" s="11"/>
      <c r="D8" s="9"/>
      <c r="E8" s="10"/>
      <c r="F8" s="11"/>
      <c r="G8" s="18"/>
      <c r="H8" s="11"/>
      <c r="I8" s="16"/>
      <c r="J8" s="14"/>
      <c r="K8" s="25"/>
    </row>
    <row r="9" spans="1:11" ht="13.8" thickBot="1" x14ac:dyDescent="0.3">
      <c r="A9" s="279"/>
      <c r="B9" s="3"/>
      <c r="C9" s="4"/>
      <c r="D9" s="13"/>
      <c r="E9" s="5"/>
      <c r="F9" s="4"/>
      <c r="G9" s="6"/>
      <c r="H9" s="21"/>
      <c r="I9" s="17"/>
      <c r="J9" s="15"/>
      <c r="K9" s="26"/>
    </row>
    <row r="10" spans="1:11" ht="13.8" thickTop="1" x14ac:dyDescent="0.25">
      <c r="A10" s="83" t="s">
        <v>24</v>
      </c>
      <c r="B10" s="84">
        <v>1895764</v>
      </c>
      <c r="C10" s="85">
        <v>2080238</v>
      </c>
      <c r="D10" s="86">
        <v>723390</v>
      </c>
      <c r="E10" s="87">
        <v>65756</v>
      </c>
      <c r="F10" s="85">
        <v>182380</v>
      </c>
      <c r="G10" s="88">
        <f>B10+F10-C10</f>
        <v>-2094</v>
      </c>
      <c r="H10" s="271">
        <f>G10+G11</f>
        <v>118</v>
      </c>
      <c r="I10" s="275">
        <v>0</v>
      </c>
      <c r="J10" s="250">
        <v>118544.29</v>
      </c>
      <c r="K10" s="249">
        <v>2801698</v>
      </c>
    </row>
    <row r="11" spans="1:11" x14ac:dyDescent="0.25">
      <c r="A11" s="89" t="s">
        <v>34</v>
      </c>
      <c r="B11" s="90">
        <v>14873</v>
      </c>
      <c r="C11" s="91">
        <v>12661</v>
      </c>
      <c r="D11" s="92">
        <v>0</v>
      </c>
      <c r="E11" s="93">
        <v>0</v>
      </c>
      <c r="F11" s="91">
        <v>0</v>
      </c>
      <c r="G11" s="94">
        <f>B11-C11</f>
        <v>2212</v>
      </c>
      <c r="H11" s="256"/>
      <c r="I11" s="246"/>
      <c r="J11" s="248"/>
      <c r="K11" s="240"/>
    </row>
    <row r="12" spans="1:11" x14ac:dyDescent="0.25">
      <c r="A12" s="73" t="s">
        <v>21</v>
      </c>
      <c r="B12" s="74">
        <v>2396</v>
      </c>
      <c r="C12" s="75">
        <v>52583</v>
      </c>
      <c r="D12" s="76">
        <v>32589</v>
      </c>
      <c r="E12" s="77">
        <v>540</v>
      </c>
      <c r="F12" s="75">
        <v>50187</v>
      </c>
      <c r="G12" s="78">
        <f>B12+F12-C12</f>
        <v>0</v>
      </c>
      <c r="H12" s="162">
        <f>G12</f>
        <v>0</v>
      </c>
      <c r="I12" s="80">
        <v>0</v>
      </c>
      <c r="J12" s="81">
        <v>18.97</v>
      </c>
      <c r="K12" s="82">
        <v>33849</v>
      </c>
    </row>
    <row r="13" spans="1:11" x14ac:dyDescent="0.25">
      <c r="A13" s="73" t="s">
        <v>45</v>
      </c>
      <c r="B13" s="74">
        <v>67583</v>
      </c>
      <c r="C13" s="75">
        <v>141203</v>
      </c>
      <c r="D13" s="76">
        <v>47565</v>
      </c>
      <c r="E13" s="77">
        <v>21992</v>
      </c>
      <c r="F13" s="75">
        <v>76002</v>
      </c>
      <c r="G13" s="78">
        <f>B13+F13-C13</f>
        <v>2382</v>
      </c>
      <c r="H13" s="79">
        <f>G13</f>
        <v>2382</v>
      </c>
      <c r="I13" s="80">
        <v>1100000</v>
      </c>
      <c r="J13" s="81">
        <v>1281581.49</v>
      </c>
      <c r="K13" s="82">
        <v>923911</v>
      </c>
    </row>
    <row r="14" spans="1:11" x14ac:dyDescent="0.25">
      <c r="A14" s="83" t="s">
        <v>4</v>
      </c>
      <c r="B14" s="175">
        <v>56276</v>
      </c>
      <c r="C14" s="176">
        <v>368753</v>
      </c>
      <c r="D14" s="177">
        <v>181888</v>
      </c>
      <c r="E14" s="178">
        <v>18989</v>
      </c>
      <c r="F14" s="179">
        <v>311110</v>
      </c>
      <c r="G14" s="163">
        <f>B14+F14-C14</f>
        <v>-1367</v>
      </c>
      <c r="H14" s="289">
        <f>G14+G15</f>
        <v>269</v>
      </c>
      <c r="I14" s="245">
        <v>0</v>
      </c>
      <c r="J14" s="247">
        <v>268777.08</v>
      </c>
      <c r="K14" s="239">
        <v>904240</v>
      </c>
    </row>
    <row r="15" spans="1:11" x14ac:dyDescent="0.25">
      <c r="A15" s="89" t="s">
        <v>34</v>
      </c>
      <c r="B15" s="90">
        <v>1910</v>
      </c>
      <c r="C15" s="91">
        <v>274</v>
      </c>
      <c r="D15" s="92">
        <v>176</v>
      </c>
      <c r="E15" s="93">
        <v>0</v>
      </c>
      <c r="F15" s="91">
        <v>0</v>
      </c>
      <c r="G15" s="94">
        <f>B15-C15</f>
        <v>1636</v>
      </c>
      <c r="H15" s="266"/>
      <c r="I15" s="246"/>
      <c r="J15" s="248"/>
      <c r="K15" s="240"/>
    </row>
    <row r="16" spans="1:11" x14ac:dyDescent="0.25">
      <c r="A16" s="83" t="s">
        <v>7</v>
      </c>
      <c r="B16" s="180">
        <v>5939</v>
      </c>
      <c r="C16" s="181">
        <v>50311</v>
      </c>
      <c r="D16" s="182">
        <v>20401</v>
      </c>
      <c r="E16" s="183">
        <v>4644</v>
      </c>
      <c r="F16" s="181">
        <v>44665</v>
      </c>
      <c r="G16" s="163">
        <f>B16+F16-C16</f>
        <v>293</v>
      </c>
      <c r="H16" s="251">
        <f>G16+G17</f>
        <v>295</v>
      </c>
      <c r="I16" s="245">
        <v>195000</v>
      </c>
      <c r="J16" s="247">
        <v>100444.94</v>
      </c>
      <c r="K16" s="239">
        <v>172366</v>
      </c>
    </row>
    <row r="17" spans="1:13" x14ac:dyDescent="0.25">
      <c r="A17" s="89" t="s">
        <v>34</v>
      </c>
      <c r="B17" s="184">
        <v>294</v>
      </c>
      <c r="C17" s="185">
        <v>292</v>
      </c>
      <c r="D17" s="186">
        <v>101</v>
      </c>
      <c r="E17" s="187">
        <v>0</v>
      </c>
      <c r="F17" s="185">
        <v>0</v>
      </c>
      <c r="G17" s="188">
        <f>B17-C17</f>
        <v>2</v>
      </c>
      <c r="H17" s="252"/>
      <c r="I17" s="246"/>
      <c r="J17" s="248"/>
      <c r="K17" s="240"/>
    </row>
    <row r="18" spans="1:13" x14ac:dyDescent="0.25">
      <c r="A18" s="83" t="s">
        <v>20</v>
      </c>
      <c r="B18" s="198">
        <v>21911</v>
      </c>
      <c r="C18" s="199">
        <v>109350</v>
      </c>
      <c r="D18" s="86">
        <v>46240</v>
      </c>
      <c r="E18" s="178">
        <v>2780</v>
      </c>
      <c r="F18" s="176">
        <v>86970</v>
      </c>
      <c r="G18" s="200">
        <f>B18+F18-C18</f>
        <v>-469</v>
      </c>
      <c r="H18" s="266">
        <f>G18+G19</f>
        <v>0</v>
      </c>
      <c r="I18" s="245">
        <v>0</v>
      </c>
      <c r="J18" s="247">
        <v>0</v>
      </c>
      <c r="K18" s="239">
        <v>32710</v>
      </c>
    </row>
    <row r="19" spans="1:13" x14ac:dyDescent="0.25">
      <c r="A19" s="89" t="s">
        <v>34</v>
      </c>
      <c r="B19" s="201">
        <v>565</v>
      </c>
      <c r="C19" s="202">
        <v>96</v>
      </c>
      <c r="D19" s="203">
        <v>0</v>
      </c>
      <c r="E19" s="204">
        <v>0</v>
      </c>
      <c r="F19" s="205">
        <v>0</v>
      </c>
      <c r="G19" s="206">
        <f>B19-C19</f>
        <v>469</v>
      </c>
      <c r="H19" s="266"/>
      <c r="I19" s="246"/>
      <c r="J19" s="248"/>
      <c r="K19" s="240"/>
    </row>
    <row r="20" spans="1:13" x14ac:dyDescent="0.25">
      <c r="A20" s="83" t="s">
        <v>8</v>
      </c>
      <c r="B20" s="175">
        <v>4498</v>
      </c>
      <c r="C20" s="176">
        <v>83260</v>
      </c>
      <c r="D20" s="177">
        <v>45341</v>
      </c>
      <c r="E20" s="178">
        <v>2844</v>
      </c>
      <c r="F20" s="176">
        <v>78859</v>
      </c>
      <c r="G20" s="88">
        <f>B20+F20-C20</f>
        <v>97</v>
      </c>
      <c r="H20" s="251">
        <f>G20+G21</f>
        <v>282</v>
      </c>
      <c r="I20" s="245">
        <v>225000</v>
      </c>
      <c r="J20" s="247">
        <v>57118.7</v>
      </c>
      <c r="K20" s="239">
        <v>183555</v>
      </c>
    </row>
    <row r="21" spans="1:13" x14ac:dyDescent="0.25">
      <c r="A21" s="83" t="s">
        <v>34</v>
      </c>
      <c r="B21" s="207">
        <v>398</v>
      </c>
      <c r="C21" s="208">
        <v>213</v>
      </c>
      <c r="D21" s="209">
        <v>0</v>
      </c>
      <c r="E21" s="210">
        <v>102</v>
      </c>
      <c r="F21" s="208">
        <v>0</v>
      </c>
      <c r="G21" s="88">
        <f>B21-C21</f>
        <v>185</v>
      </c>
      <c r="H21" s="252"/>
      <c r="I21" s="246"/>
      <c r="J21" s="248"/>
      <c r="K21" s="240"/>
    </row>
    <row r="22" spans="1:13" x14ac:dyDescent="0.25">
      <c r="A22" s="211" t="s">
        <v>5</v>
      </c>
      <c r="B22" s="84">
        <v>1989</v>
      </c>
      <c r="C22" s="85">
        <v>28353</v>
      </c>
      <c r="D22" s="86">
        <v>11702</v>
      </c>
      <c r="E22" s="87">
        <v>5952</v>
      </c>
      <c r="F22" s="85">
        <v>26698</v>
      </c>
      <c r="G22" s="212">
        <f>B22+F22-C22</f>
        <v>334</v>
      </c>
      <c r="H22" s="255">
        <f>G22+G23</f>
        <v>460</v>
      </c>
      <c r="I22" s="245">
        <v>367000</v>
      </c>
      <c r="J22" s="247">
        <v>92819.87</v>
      </c>
      <c r="K22" s="239">
        <v>194049</v>
      </c>
      <c r="L22" s="230"/>
      <c r="M22" s="7"/>
    </row>
    <row r="23" spans="1:13" x14ac:dyDescent="0.25">
      <c r="A23" s="83" t="s">
        <v>34</v>
      </c>
      <c r="B23" s="194">
        <v>404</v>
      </c>
      <c r="C23" s="195">
        <v>278</v>
      </c>
      <c r="D23" s="213">
        <v>156</v>
      </c>
      <c r="E23" s="214">
        <v>0</v>
      </c>
      <c r="F23" s="195">
        <v>0</v>
      </c>
      <c r="G23" s="215">
        <f>B23-C23</f>
        <v>126</v>
      </c>
      <c r="H23" s="256"/>
      <c r="I23" s="246"/>
      <c r="J23" s="248"/>
      <c r="K23" s="240"/>
    </row>
    <row r="24" spans="1:13" x14ac:dyDescent="0.25">
      <c r="A24" s="211" t="s">
        <v>33</v>
      </c>
      <c r="B24" s="216">
        <v>1747</v>
      </c>
      <c r="C24" s="217">
        <v>22007</v>
      </c>
      <c r="D24" s="218">
        <v>7893</v>
      </c>
      <c r="E24" s="219">
        <v>1266</v>
      </c>
      <c r="F24" s="217">
        <v>19835</v>
      </c>
      <c r="G24" s="212">
        <f>B24+F24-C24</f>
        <v>-425</v>
      </c>
      <c r="H24" s="255">
        <f>G24+G25</f>
        <v>1</v>
      </c>
      <c r="I24" s="245">
        <v>0</v>
      </c>
      <c r="J24" s="247">
        <v>1038.55</v>
      </c>
      <c r="K24" s="239">
        <v>58714</v>
      </c>
    </row>
    <row r="25" spans="1:13" x14ac:dyDescent="0.25">
      <c r="A25" s="89" t="s">
        <v>34</v>
      </c>
      <c r="B25" s="184">
        <v>522</v>
      </c>
      <c r="C25" s="185">
        <v>96</v>
      </c>
      <c r="D25" s="186">
        <v>0</v>
      </c>
      <c r="E25" s="187">
        <v>20</v>
      </c>
      <c r="F25" s="185">
        <v>0</v>
      </c>
      <c r="G25" s="220">
        <f>B25-C25</f>
        <v>426</v>
      </c>
      <c r="H25" s="256"/>
      <c r="I25" s="246"/>
      <c r="J25" s="248"/>
      <c r="K25" s="240"/>
    </row>
    <row r="26" spans="1:13" x14ac:dyDescent="0.25">
      <c r="A26" s="83" t="s">
        <v>23</v>
      </c>
      <c r="B26" s="189">
        <v>3380</v>
      </c>
      <c r="C26" s="190">
        <v>27614</v>
      </c>
      <c r="D26" s="191">
        <v>13248</v>
      </c>
      <c r="E26" s="192">
        <v>630</v>
      </c>
      <c r="F26" s="190">
        <v>25273</v>
      </c>
      <c r="G26" s="193">
        <f>B26+F26-C26</f>
        <v>1039</v>
      </c>
      <c r="H26" s="255">
        <f>G26+G27</f>
        <v>1140</v>
      </c>
      <c r="I26" s="245">
        <v>0</v>
      </c>
      <c r="J26" s="247">
        <v>1139927.06</v>
      </c>
      <c r="K26" s="239">
        <v>13534</v>
      </c>
    </row>
    <row r="27" spans="1:13" x14ac:dyDescent="0.25">
      <c r="A27" s="89" t="s">
        <v>34</v>
      </c>
      <c r="B27" s="175">
        <v>101</v>
      </c>
      <c r="C27" s="176">
        <v>0</v>
      </c>
      <c r="D27" s="191">
        <v>0</v>
      </c>
      <c r="E27" s="178">
        <v>0</v>
      </c>
      <c r="F27" s="176">
        <v>0</v>
      </c>
      <c r="G27" s="193">
        <f>B27-C27</f>
        <v>101</v>
      </c>
      <c r="H27" s="256"/>
      <c r="I27" s="246"/>
      <c r="J27" s="248"/>
      <c r="K27" s="240"/>
    </row>
    <row r="28" spans="1:13" x14ac:dyDescent="0.25">
      <c r="A28" s="83" t="s">
        <v>26</v>
      </c>
      <c r="B28" s="84">
        <v>5048</v>
      </c>
      <c r="C28" s="85">
        <v>26104</v>
      </c>
      <c r="D28" s="182">
        <v>17252</v>
      </c>
      <c r="E28" s="87">
        <v>644</v>
      </c>
      <c r="F28" s="85">
        <v>21162</v>
      </c>
      <c r="G28" s="88">
        <f>B28+F28-C28</f>
        <v>106</v>
      </c>
      <c r="H28" s="255">
        <f>G28+G29</f>
        <v>156</v>
      </c>
      <c r="I28" s="245">
        <v>75000</v>
      </c>
      <c r="J28" s="247">
        <v>80837.649999999994</v>
      </c>
      <c r="K28" s="239">
        <v>31678</v>
      </c>
    </row>
    <row r="29" spans="1:13" x14ac:dyDescent="0.25">
      <c r="A29" s="83" t="s">
        <v>34</v>
      </c>
      <c r="B29" s="194">
        <v>50</v>
      </c>
      <c r="C29" s="195">
        <v>0</v>
      </c>
      <c r="D29" s="196">
        <v>0</v>
      </c>
      <c r="E29" s="197">
        <v>0</v>
      </c>
      <c r="F29" s="195">
        <v>0</v>
      </c>
      <c r="G29" s="94">
        <f>B29-C29</f>
        <v>50</v>
      </c>
      <c r="H29" s="256"/>
      <c r="I29" s="246"/>
      <c r="J29" s="248"/>
      <c r="K29" s="240"/>
    </row>
    <row r="30" spans="1:13" x14ac:dyDescent="0.25">
      <c r="A30" s="73" t="s">
        <v>32</v>
      </c>
      <c r="B30" s="74">
        <v>261</v>
      </c>
      <c r="C30" s="75">
        <v>2943</v>
      </c>
      <c r="D30" s="76">
        <v>1152</v>
      </c>
      <c r="E30" s="77">
        <v>0</v>
      </c>
      <c r="F30" s="75">
        <v>2684</v>
      </c>
      <c r="G30" s="163">
        <f>B30+F30-C30</f>
        <v>2</v>
      </c>
      <c r="H30" s="164">
        <f>G30</f>
        <v>2</v>
      </c>
      <c r="I30" s="80">
        <v>0</v>
      </c>
      <c r="J30" s="81">
        <v>2412.4</v>
      </c>
      <c r="K30" s="82">
        <v>541</v>
      </c>
    </row>
    <row r="31" spans="1:13" x14ac:dyDescent="0.25">
      <c r="A31" s="211" t="s">
        <v>15</v>
      </c>
      <c r="B31" s="84">
        <v>2326</v>
      </c>
      <c r="C31" s="85">
        <v>15107</v>
      </c>
      <c r="D31" s="86">
        <v>7025</v>
      </c>
      <c r="E31" s="87">
        <v>699</v>
      </c>
      <c r="F31" s="85">
        <v>12868</v>
      </c>
      <c r="G31" s="221">
        <f>B31+F31-C31</f>
        <v>87</v>
      </c>
      <c r="H31" s="255">
        <f>G31+G32</f>
        <v>191</v>
      </c>
      <c r="I31" s="245">
        <v>152000</v>
      </c>
      <c r="J31" s="247">
        <v>38635.32</v>
      </c>
      <c r="K31" s="239">
        <v>42887</v>
      </c>
    </row>
    <row r="32" spans="1:13" x14ac:dyDescent="0.25">
      <c r="A32" s="89" t="s">
        <v>34</v>
      </c>
      <c r="B32" s="90">
        <v>383</v>
      </c>
      <c r="C32" s="91">
        <v>279</v>
      </c>
      <c r="D32" s="92">
        <v>142</v>
      </c>
      <c r="E32" s="93">
        <v>0</v>
      </c>
      <c r="F32" s="91">
        <v>0</v>
      </c>
      <c r="G32" s="222">
        <f>B32-C32</f>
        <v>104</v>
      </c>
      <c r="H32" s="256"/>
      <c r="I32" s="246"/>
      <c r="J32" s="248"/>
      <c r="K32" s="240"/>
    </row>
    <row r="33" spans="1:11" x14ac:dyDescent="0.25">
      <c r="A33" s="83" t="s">
        <v>16</v>
      </c>
      <c r="B33" s="189">
        <v>5087</v>
      </c>
      <c r="C33" s="190">
        <v>19599</v>
      </c>
      <c r="D33" s="191">
        <v>8951</v>
      </c>
      <c r="E33" s="192">
        <v>1362</v>
      </c>
      <c r="F33" s="190">
        <v>14708</v>
      </c>
      <c r="G33" s="223">
        <f>B33+F33-C33</f>
        <v>196</v>
      </c>
      <c r="H33" s="255">
        <f>G33+G34</f>
        <v>247</v>
      </c>
      <c r="I33" s="245">
        <v>190000</v>
      </c>
      <c r="J33" s="247">
        <v>57472.98</v>
      </c>
      <c r="K33" s="239">
        <v>68139</v>
      </c>
    </row>
    <row r="34" spans="1:11" x14ac:dyDescent="0.25">
      <c r="A34" s="83" t="s">
        <v>34</v>
      </c>
      <c r="B34" s="175">
        <v>852</v>
      </c>
      <c r="C34" s="176">
        <v>801</v>
      </c>
      <c r="D34" s="177">
        <v>332</v>
      </c>
      <c r="E34" s="178">
        <v>0</v>
      </c>
      <c r="F34" s="176">
        <v>0</v>
      </c>
      <c r="G34" s="224">
        <f>B34-C34</f>
        <v>51</v>
      </c>
      <c r="H34" s="256"/>
      <c r="I34" s="246"/>
      <c r="J34" s="248"/>
      <c r="K34" s="240"/>
    </row>
    <row r="35" spans="1:11" x14ac:dyDescent="0.25">
      <c r="A35" s="211" t="s">
        <v>17</v>
      </c>
      <c r="B35" s="84">
        <v>1943</v>
      </c>
      <c r="C35" s="85">
        <v>14613</v>
      </c>
      <c r="D35" s="86">
        <v>6453</v>
      </c>
      <c r="E35" s="87">
        <v>882</v>
      </c>
      <c r="F35" s="85">
        <v>12818</v>
      </c>
      <c r="G35" s="221">
        <f>B35+F35-C35</f>
        <v>148</v>
      </c>
      <c r="H35" s="255">
        <f>G35+G36</f>
        <v>160</v>
      </c>
      <c r="I35" s="245">
        <v>120000</v>
      </c>
      <c r="J35" s="247">
        <v>40118.730000000003</v>
      </c>
      <c r="K35" s="239">
        <v>35715</v>
      </c>
    </row>
    <row r="36" spans="1:11" x14ac:dyDescent="0.25">
      <c r="A36" s="83" t="s">
        <v>34</v>
      </c>
      <c r="B36" s="194">
        <v>102</v>
      </c>
      <c r="C36" s="195">
        <v>90</v>
      </c>
      <c r="D36" s="196">
        <v>40</v>
      </c>
      <c r="E36" s="197">
        <v>0</v>
      </c>
      <c r="F36" s="195">
        <v>0</v>
      </c>
      <c r="G36" s="225">
        <f>B36-C36</f>
        <v>12</v>
      </c>
      <c r="H36" s="256"/>
      <c r="I36" s="246"/>
      <c r="J36" s="248"/>
      <c r="K36" s="240"/>
    </row>
    <row r="37" spans="1:11" x14ac:dyDescent="0.25">
      <c r="A37" s="211" t="s">
        <v>25</v>
      </c>
      <c r="B37" s="180">
        <v>4133</v>
      </c>
      <c r="C37" s="181">
        <v>17343</v>
      </c>
      <c r="D37" s="182">
        <v>8085</v>
      </c>
      <c r="E37" s="183">
        <v>1432</v>
      </c>
      <c r="F37" s="181">
        <v>13318</v>
      </c>
      <c r="G37" s="226">
        <f>B37+F37-C37</f>
        <v>108</v>
      </c>
      <c r="H37" s="269">
        <f>G37+G38</f>
        <v>247</v>
      </c>
      <c r="I37" s="245">
        <v>197000</v>
      </c>
      <c r="J37" s="247">
        <v>50280.06</v>
      </c>
      <c r="K37" s="239">
        <v>64570</v>
      </c>
    </row>
    <row r="38" spans="1:11" x14ac:dyDescent="0.25">
      <c r="A38" s="83" t="s">
        <v>34</v>
      </c>
      <c r="B38" s="175">
        <v>712</v>
      </c>
      <c r="C38" s="176">
        <v>573</v>
      </c>
      <c r="D38" s="227">
        <v>175</v>
      </c>
      <c r="E38" s="178">
        <v>0</v>
      </c>
      <c r="F38" s="176">
        <v>0</v>
      </c>
      <c r="G38" s="224">
        <f>B38-C38</f>
        <v>139</v>
      </c>
      <c r="H38" s="270"/>
      <c r="I38" s="257"/>
      <c r="J38" s="268"/>
      <c r="K38" s="242"/>
    </row>
    <row r="39" spans="1:11" ht="13.8" thickBot="1" x14ac:dyDescent="0.3">
      <c r="A39" s="165" t="s">
        <v>43</v>
      </c>
      <c r="B39" s="166">
        <v>15</v>
      </c>
      <c r="C39" s="167">
        <v>3040</v>
      </c>
      <c r="D39" s="168">
        <v>226</v>
      </c>
      <c r="E39" s="169">
        <v>0</v>
      </c>
      <c r="F39" s="167">
        <v>3316</v>
      </c>
      <c r="G39" s="170">
        <f>B39+F39-C39</f>
        <v>291</v>
      </c>
      <c r="H39" s="171">
        <f>G39</f>
        <v>291</v>
      </c>
      <c r="I39" s="172">
        <v>0</v>
      </c>
      <c r="J39" s="173">
        <v>290903.71999999997</v>
      </c>
      <c r="K39" s="174">
        <v>1385</v>
      </c>
    </row>
    <row r="40" spans="1:11" ht="13.8" thickBot="1" x14ac:dyDescent="0.3">
      <c r="A40" s="69"/>
      <c r="B40" s="70"/>
      <c r="C40" s="70"/>
      <c r="D40" s="70"/>
      <c r="E40" s="70"/>
      <c r="F40" s="70"/>
      <c r="G40" s="71"/>
      <c r="H40" s="70"/>
      <c r="I40" s="72"/>
      <c r="J40" s="72"/>
      <c r="K40" s="72"/>
    </row>
    <row r="41" spans="1:11" x14ac:dyDescent="0.25">
      <c r="A41" s="52"/>
      <c r="B41" s="284" t="s">
        <v>1</v>
      </c>
      <c r="C41" s="288"/>
      <c r="D41" s="286" t="s">
        <v>18</v>
      </c>
      <c r="E41" s="287"/>
      <c r="F41" s="276" t="s">
        <v>38</v>
      </c>
      <c r="G41" s="272" t="s">
        <v>11</v>
      </c>
      <c r="H41" s="273"/>
      <c r="I41" s="274" t="s">
        <v>19</v>
      </c>
      <c r="J41" s="274"/>
      <c r="K41" s="243" t="s">
        <v>39</v>
      </c>
    </row>
    <row r="42" spans="1:11" ht="13.8" thickBot="1" x14ac:dyDescent="0.3">
      <c r="A42" s="53"/>
      <c r="B42" s="54" t="s">
        <v>2</v>
      </c>
      <c r="C42" s="55" t="s">
        <v>3</v>
      </c>
      <c r="D42" s="56" t="s">
        <v>42</v>
      </c>
      <c r="E42" s="57" t="s">
        <v>12</v>
      </c>
      <c r="F42" s="277"/>
      <c r="G42" s="58"/>
      <c r="H42" s="59" t="s">
        <v>22</v>
      </c>
      <c r="I42" s="60" t="s">
        <v>6</v>
      </c>
      <c r="J42" s="56" t="s">
        <v>9</v>
      </c>
      <c r="K42" s="244"/>
    </row>
    <row r="43" spans="1:11" ht="13.8" thickBot="1" x14ac:dyDescent="0.3">
      <c r="A43" s="68" t="s">
        <v>0</v>
      </c>
      <c r="B43" s="36">
        <v>1</v>
      </c>
      <c r="C43" s="37">
        <v>2</v>
      </c>
      <c r="D43" s="45">
        <v>3</v>
      </c>
      <c r="E43" s="46">
        <v>4</v>
      </c>
      <c r="F43" s="37">
        <v>5</v>
      </c>
      <c r="G43" s="47">
        <v>6</v>
      </c>
      <c r="H43" s="48">
        <v>7</v>
      </c>
      <c r="I43" s="49">
        <v>8</v>
      </c>
      <c r="J43" s="50">
        <v>9</v>
      </c>
      <c r="K43" s="51">
        <v>10</v>
      </c>
    </row>
    <row r="44" spans="1:11" x14ac:dyDescent="0.25">
      <c r="A44" s="280" t="s">
        <v>41</v>
      </c>
      <c r="B44" s="12"/>
      <c r="C44" s="11"/>
      <c r="D44" s="19"/>
      <c r="E44" s="20"/>
      <c r="F44" s="11"/>
      <c r="G44" s="18"/>
      <c r="H44" s="28"/>
      <c r="I44" s="31"/>
      <c r="J44" s="33"/>
      <c r="K44" s="25"/>
    </row>
    <row r="45" spans="1:11" ht="13.8" thickBot="1" x14ac:dyDescent="0.3">
      <c r="A45" s="279"/>
      <c r="B45" s="3"/>
      <c r="C45" s="4"/>
      <c r="D45" s="21"/>
      <c r="E45" s="22"/>
      <c r="F45" s="4"/>
      <c r="G45" s="6"/>
      <c r="H45" s="5"/>
      <c r="I45" s="32"/>
      <c r="J45" s="34"/>
      <c r="K45" s="26"/>
    </row>
    <row r="46" spans="1:11" ht="13.8" thickTop="1" x14ac:dyDescent="0.25">
      <c r="A46" s="103" t="s">
        <v>27</v>
      </c>
      <c r="B46" s="124">
        <v>55651</v>
      </c>
      <c r="C46" s="125">
        <v>96801</v>
      </c>
      <c r="D46" s="126">
        <v>51156</v>
      </c>
      <c r="E46" s="127">
        <v>5018</v>
      </c>
      <c r="F46" s="125">
        <v>41096</v>
      </c>
      <c r="G46" s="128">
        <f>B46+F46-C46</f>
        <v>-54</v>
      </c>
      <c r="H46" s="263">
        <f>G46+G47</f>
        <v>0</v>
      </c>
      <c r="I46" s="233">
        <v>0</v>
      </c>
      <c r="J46" s="258">
        <v>0</v>
      </c>
      <c r="K46" s="241">
        <v>208484</v>
      </c>
    </row>
    <row r="47" spans="1:11" x14ac:dyDescent="0.25">
      <c r="A47" s="109" t="s">
        <v>34</v>
      </c>
      <c r="B47" s="129">
        <v>196</v>
      </c>
      <c r="C47" s="130">
        <v>142</v>
      </c>
      <c r="D47" s="131">
        <v>15</v>
      </c>
      <c r="E47" s="132">
        <v>0</v>
      </c>
      <c r="F47" s="130">
        <v>0</v>
      </c>
      <c r="G47" s="133">
        <f>B47-C47</f>
        <v>54</v>
      </c>
      <c r="H47" s="254"/>
      <c r="I47" s="234"/>
      <c r="J47" s="236"/>
      <c r="K47" s="238"/>
    </row>
    <row r="48" spans="1:11" x14ac:dyDescent="0.25">
      <c r="A48" s="103" t="s">
        <v>28</v>
      </c>
      <c r="B48" s="134">
        <v>23302</v>
      </c>
      <c r="C48" s="135">
        <v>51366</v>
      </c>
      <c r="D48" s="136">
        <v>26797</v>
      </c>
      <c r="E48" s="137">
        <v>1558</v>
      </c>
      <c r="F48" s="135">
        <v>28051</v>
      </c>
      <c r="G48" s="138">
        <f>B48+F48-C48</f>
        <v>-13</v>
      </c>
      <c r="H48" s="259">
        <f>G48+G49</f>
        <v>44</v>
      </c>
      <c r="I48" s="233">
        <v>0</v>
      </c>
      <c r="J48" s="235">
        <v>43889.34</v>
      </c>
      <c r="K48" s="237">
        <v>123860</v>
      </c>
    </row>
    <row r="49" spans="1:11" x14ac:dyDescent="0.25">
      <c r="A49" s="109" t="s">
        <v>34</v>
      </c>
      <c r="B49" s="124">
        <v>59</v>
      </c>
      <c r="C49" s="125">
        <v>2</v>
      </c>
      <c r="D49" s="139">
        <v>0</v>
      </c>
      <c r="E49" s="140">
        <v>0</v>
      </c>
      <c r="F49" s="125">
        <v>0</v>
      </c>
      <c r="G49" s="141">
        <f>B49-C49</f>
        <v>57</v>
      </c>
      <c r="H49" s="260"/>
      <c r="I49" s="234"/>
      <c r="J49" s="236"/>
      <c r="K49" s="238"/>
    </row>
    <row r="50" spans="1:11" x14ac:dyDescent="0.25">
      <c r="A50" s="109" t="s">
        <v>14</v>
      </c>
      <c r="B50" s="115">
        <v>29342</v>
      </c>
      <c r="C50" s="116">
        <v>52632</v>
      </c>
      <c r="D50" s="117">
        <v>28832</v>
      </c>
      <c r="E50" s="118">
        <v>3178</v>
      </c>
      <c r="F50" s="116">
        <v>23294</v>
      </c>
      <c r="G50" s="119">
        <f>B50+F50-C50</f>
        <v>4</v>
      </c>
      <c r="H50" s="120">
        <f>G50</f>
        <v>4</v>
      </c>
      <c r="I50" s="121">
        <v>0</v>
      </c>
      <c r="J50" s="122">
        <v>4405.38</v>
      </c>
      <c r="K50" s="123">
        <v>45637</v>
      </c>
    </row>
    <row r="51" spans="1:11" x14ac:dyDescent="0.25">
      <c r="A51" s="142" t="s">
        <v>29</v>
      </c>
      <c r="B51" s="148">
        <v>75414</v>
      </c>
      <c r="C51" s="149">
        <v>125085</v>
      </c>
      <c r="D51" s="150">
        <v>72132</v>
      </c>
      <c r="E51" s="151">
        <v>2465</v>
      </c>
      <c r="F51" s="149">
        <v>49634</v>
      </c>
      <c r="G51" s="152">
        <f>B51+F51-C51</f>
        <v>-37</v>
      </c>
      <c r="H51" s="259">
        <f>G51+G52</f>
        <v>0</v>
      </c>
      <c r="I51" s="233">
        <v>0</v>
      </c>
      <c r="J51" s="235">
        <v>0</v>
      </c>
      <c r="K51" s="237">
        <v>134507</v>
      </c>
    </row>
    <row r="52" spans="1:11" x14ac:dyDescent="0.25">
      <c r="A52" s="109" t="s">
        <v>34</v>
      </c>
      <c r="B52" s="153">
        <v>72</v>
      </c>
      <c r="C52" s="154">
        <v>35</v>
      </c>
      <c r="D52" s="139">
        <v>0</v>
      </c>
      <c r="E52" s="140">
        <v>0</v>
      </c>
      <c r="F52" s="154">
        <v>0</v>
      </c>
      <c r="G52" s="156">
        <f>B52-C52</f>
        <v>37</v>
      </c>
      <c r="H52" s="260"/>
      <c r="I52" s="234"/>
      <c r="J52" s="236"/>
      <c r="K52" s="238"/>
    </row>
    <row r="53" spans="1:11" x14ac:dyDescent="0.25">
      <c r="A53" s="103" t="s">
        <v>30</v>
      </c>
      <c r="B53" s="148">
        <v>63224</v>
      </c>
      <c r="C53" s="149">
        <v>108697</v>
      </c>
      <c r="D53" s="150">
        <v>59138</v>
      </c>
      <c r="E53" s="151">
        <v>2663</v>
      </c>
      <c r="F53" s="149">
        <v>45319</v>
      </c>
      <c r="G53" s="152">
        <f>B53+F53-C53</f>
        <v>-154</v>
      </c>
      <c r="H53" s="259">
        <f>G53+G54</f>
        <v>61</v>
      </c>
      <c r="I53" s="233">
        <v>1000</v>
      </c>
      <c r="J53" s="235">
        <v>59815.76</v>
      </c>
      <c r="K53" s="237">
        <v>87365</v>
      </c>
    </row>
    <row r="54" spans="1:11" x14ac:dyDescent="0.25">
      <c r="A54" s="109" t="s">
        <v>34</v>
      </c>
      <c r="B54" s="153">
        <v>634</v>
      </c>
      <c r="C54" s="154">
        <v>419</v>
      </c>
      <c r="D54" s="139">
        <v>57</v>
      </c>
      <c r="E54" s="140">
        <v>0</v>
      </c>
      <c r="F54" s="154">
        <v>0</v>
      </c>
      <c r="G54" s="155">
        <f>B54-C54</f>
        <v>215</v>
      </c>
      <c r="H54" s="260"/>
      <c r="I54" s="234"/>
      <c r="J54" s="236"/>
      <c r="K54" s="238"/>
    </row>
    <row r="55" spans="1:11" x14ac:dyDescent="0.25">
      <c r="A55" s="142" t="s">
        <v>31</v>
      </c>
      <c r="B55" s="104">
        <v>21713</v>
      </c>
      <c r="C55" s="105">
        <v>40197</v>
      </c>
      <c r="D55" s="106">
        <v>20846</v>
      </c>
      <c r="E55" s="107">
        <v>784</v>
      </c>
      <c r="F55" s="105">
        <v>18592</v>
      </c>
      <c r="G55" s="108">
        <f>B55+F55-C55</f>
        <v>108</v>
      </c>
      <c r="H55" s="253">
        <f>G55+G56</f>
        <v>115</v>
      </c>
      <c r="I55" s="233">
        <v>91500</v>
      </c>
      <c r="J55" s="235">
        <v>22898.28</v>
      </c>
      <c r="K55" s="237">
        <v>49582</v>
      </c>
    </row>
    <row r="56" spans="1:11" x14ac:dyDescent="0.25">
      <c r="A56" s="103" t="s">
        <v>34</v>
      </c>
      <c r="B56" s="143">
        <v>34</v>
      </c>
      <c r="C56" s="144">
        <v>27</v>
      </c>
      <c r="D56" s="145">
        <v>8</v>
      </c>
      <c r="E56" s="146">
        <v>1</v>
      </c>
      <c r="F56" s="144">
        <v>0</v>
      </c>
      <c r="G56" s="147">
        <f>B56-C56</f>
        <v>7</v>
      </c>
      <c r="H56" s="254"/>
      <c r="I56" s="234"/>
      <c r="J56" s="236"/>
      <c r="K56" s="238"/>
    </row>
    <row r="57" spans="1:11" x14ac:dyDescent="0.25">
      <c r="A57" s="157" t="s">
        <v>35</v>
      </c>
      <c r="B57" s="158">
        <v>105763</v>
      </c>
      <c r="C57" s="159">
        <v>185946</v>
      </c>
      <c r="D57" s="136">
        <v>94676</v>
      </c>
      <c r="E57" s="137">
        <v>11529</v>
      </c>
      <c r="F57" s="159">
        <v>79417</v>
      </c>
      <c r="G57" s="160">
        <f>B57+F57-C57</f>
        <v>-766</v>
      </c>
      <c r="H57" s="259">
        <f>G57+G58</f>
        <v>-95</v>
      </c>
      <c r="I57" s="233">
        <v>0</v>
      </c>
      <c r="J57" s="235">
        <v>0</v>
      </c>
      <c r="K57" s="237">
        <v>456214</v>
      </c>
    </row>
    <row r="58" spans="1:11" x14ac:dyDescent="0.25">
      <c r="A58" s="161" t="s">
        <v>34</v>
      </c>
      <c r="B58" s="153">
        <v>1065</v>
      </c>
      <c r="C58" s="154">
        <v>394</v>
      </c>
      <c r="D58" s="139">
        <v>0</v>
      </c>
      <c r="E58" s="140">
        <v>0</v>
      </c>
      <c r="F58" s="154">
        <v>0</v>
      </c>
      <c r="G58" s="155">
        <f>B58-C58</f>
        <v>671</v>
      </c>
      <c r="H58" s="260"/>
      <c r="I58" s="234"/>
      <c r="J58" s="236"/>
      <c r="K58" s="238"/>
    </row>
    <row r="59" spans="1:11" x14ac:dyDescent="0.25">
      <c r="A59" s="103" t="s">
        <v>13</v>
      </c>
      <c r="B59" s="104">
        <v>48639</v>
      </c>
      <c r="C59" s="105">
        <v>89334</v>
      </c>
      <c r="D59" s="106">
        <v>47350</v>
      </c>
      <c r="E59" s="107">
        <v>2918</v>
      </c>
      <c r="F59" s="105">
        <v>40481</v>
      </c>
      <c r="G59" s="108">
        <f>B59+F59-C59</f>
        <v>-214</v>
      </c>
      <c r="H59" s="261">
        <f>G59+G60</f>
        <v>30</v>
      </c>
      <c r="I59" s="233">
        <v>24200</v>
      </c>
      <c r="J59" s="235">
        <v>6156.11</v>
      </c>
      <c r="K59" s="231">
        <v>157432</v>
      </c>
    </row>
    <row r="60" spans="1:11" x14ac:dyDescent="0.25">
      <c r="A60" s="109" t="s">
        <v>34</v>
      </c>
      <c r="B60" s="110">
        <v>389</v>
      </c>
      <c r="C60" s="111">
        <v>146</v>
      </c>
      <c r="D60" s="112">
        <v>0</v>
      </c>
      <c r="E60" s="113">
        <v>13</v>
      </c>
      <c r="F60" s="111">
        <v>1</v>
      </c>
      <c r="G60" s="114">
        <f>B60-C60+F60</f>
        <v>244</v>
      </c>
      <c r="H60" s="262"/>
      <c r="I60" s="234"/>
      <c r="J60" s="236"/>
      <c r="K60" s="232"/>
    </row>
    <row r="61" spans="1:11" ht="27" thickBot="1" x14ac:dyDescent="0.3">
      <c r="A61" s="95" t="s">
        <v>36</v>
      </c>
      <c r="B61" s="96">
        <v>54640</v>
      </c>
      <c r="C61" s="97">
        <v>209048</v>
      </c>
      <c r="D61" s="98">
        <v>117366</v>
      </c>
      <c r="E61" s="99">
        <v>6703</v>
      </c>
      <c r="F61" s="97">
        <v>154408</v>
      </c>
      <c r="G61" s="100">
        <f>B61+F61-C61</f>
        <v>0</v>
      </c>
      <c r="H61" s="101">
        <f>G61</f>
        <v>0</v>
      </c>
      <c r="I61" s="228">
        <v>0</v>
      </c>
      <c r="J61" s="229">
        <v>0</v>
      </c>
      <c r="K61" s="102">
        <v>454869</v>
      </c>
    </row>
    <row r="62" spans="1:11" x14ac:dyDescent="0.25">
      <c r="J62" s="35"/>
    </row>
    <row r="63" spans="1:11" x14ac:dyDescent="0.25">
      <c r="H63" s="29"/>
      <c r="I63" s="29"/>
      <c r="J63" s="29"/>
      <c r="K63" s="29"/>
    </row>
    <row r="64" spans="1:11" x14ac:dyDescent="0.25">
      <c r="G64" s="27"/>
      <c r="H64" s="30"/>
      <c r="I64" s="29"/>
      <c r="J64" s="29"/>
      <c r="K64" s="29"/>
    </row>
    <row r="66" spans="1:1" x14ac:dyDescent="0.25">
      <c r="A66" s="7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4"/>
    </row>
    <row r="79" spans="1:1" x14ac:dyDescent="0.25">
      <c r="A79" s="24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</sheetData>
  <mergeCells count="96">
    <mergeCell ref="F41:F42"/>
    <mergeCell ref="A8:A9"/>
    <mergeCell ref="A44:A45"/>
    <mergeCell ref="K5:K6"/>
    <mergeCell ref="F5:F6"/>
    <mergeCell ref="D5:E5"/>
    <mergeCell ref="D41:E41"/>
    <mergeCell ref="I41:J41"/>
    <mergeCell ref="B5:C5"/>
    <mergeCell ref="B41:C41"/>
    <mergeCell ref="G41:H41"/>
    <mergeCell ref="H14:H15"/>
    <mergeCell ref="I14:I15"/>
    <mergeCell ref="I16:I17"/>
    <mergeCell ref="I18:I19"/>
    <mergeCell ref="I20:I21"/>
    <mergeCell ref="A1:K2"/>
    <mergeCell ref="H18:H19"/>
    <mergeCell ref="G4:K4"/>
    <mergeCell ref="J37:J38"/>
    <mergeCell ref="H37:H38"/>
    <mergeCell ref="H10:H11"/>
    <mergeCell ref="I5:J5"/>
    <mergeCell ref="G5:H5"/>
    <mergeCell ref="I10:I11"/>
    <mergeCell ref="H16:H17"/>
    <mergeCell ref="H22:H23"/>
    <mergeCell ref="H35:H36"/>
    <mergeCell ref="H26:H27"/>
    <mergeCell ref="H28:H29"/>
    <mergeCell ref="H31:H32"/>
    <mergeCell ref="H33:H34"/>
    <mergeCell ref="H57:H58"/>
    <mergeCell ref="H59:H60"/>
    <mergeCell ref="H46:H47"/>
    <mergeCell ref="H48:H49"/>
    <mergeCell ref="H51:H52"/>
    <mergeCell ref="H53:H54"/>
    <mergeCell ref="H20:H21"/>
    <mergeCell ref="H55:H56"/>
    <mergeCell ref="J28:J29"/>
    <mergeCell ref="J31:J32"/>
    <mergeCell ref="J33:J34"/>
    <mergeCell ref="H24:H25"/>
    <mergeCell ref="I37:I38"/>
    <mergeCell ref="I24:I25"/>
    <mergeCell ref="I51:I52"/>
    <mergeCell ref="J46:J47"/>
    <mergeCell ref="I46:I47"/>
    <mergeCell ref="I26:I27"/>
    <mergeCell ref="I28:I29"/>
    <mergeCell ref="I31:I32"/>
    <mergeCell ref="J26:J27"/>
    <mergeCell ref="I48:I49"/>
    <mergeCell ref="J10:J11"/>
    <mergeCell ref="J14:J15"/>
    <mergeCell ref="J16:J17"/>
    <mergeCell ref="J18:J19"/>
    <mergeCell ref="J20:J21"/>
    <mergeCell ref="K22:K23"/>
    <mergeCell ref="J22:J23"/>
    <mergeCell ref="J24:J25"/>
    <mergeCell ref="K24:K25"/>
    <mergeCell ref="I22:I23"/>
    <mergeCell ref="K10:K11"/>
    <mergeCell ref="K14:K15"/>
    <mergeCell ref="K16:K17"/>
    <mergeCell ref="K18:K19"/>
    <mergeCell ref="K20:K21"/>
    <mergeCell ref="K48:K49"/>
    <mergeCell ref="I33:I34"/>
    <mergeCell ref="J35:J36"/>
    <mergeCell ref="I35:I36"/>
    <mergeCell ref="J48:J49"/>
    <mergeCell ref="K26:K27"/>
    <mergeCell ref="K28:K29"/>
    <mergeCell ref="K31:K32"/>
    <mergeCell ref="K33:K34"/>
    <mergeCell ref="K46:K47"/>
    <mergeCell ref="K35:K36"/>
    <mergeCell ref="K37:K38"/>
    <mergeCell ref="K41:K42"/>
    <mergeCell ref="K59:K60"/>
    <mergeCell ref="I57:I58"/>
    <mergeCell ref="I59:I60"/>
    <mergeCell ref="J59:J60"/>
    <mergeCell ref="J51:J52"/>
    <mergeCell ref="J57:J58"/>
    <mergeCell ref="K51:K52"/>
    <mergeCell ref="K53:K54"/>
    <mergeCell ref="K55:K56"/>
    <mergeCell ref="J55:J56"/>
    <mergeCell ref="I55:I56"/>
    <mergeCell ref="K57:K58"/>
    <mergeCell ref="I53:I54"/>
    <mergeCell ref="J53:J54"/>
  </mergeCells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3" fitToHeight="0" orientation="landscape" r:id="rId1"/>
  <headerFooter differentFirst="1" alignWithMargins="0">
    <oddFooter>&amp;C&amp;P/&amp;N</oddFooter>
    <firstHeader>&amp;RPříloha č. 9</firstHeader>
    <firstFooter>&amp;C&amp;P/&amp;N</firstFooter>
  </headerFooter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 1-2019</vt:lpstr>
      <vt:lpstr>'PO 1-2019'!Oblast_tisku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</dc:creator>
  <cp:lastModifiedBy>Dannhoferová Irena</cp:lastModifiedBy>
  <cp:lastPrinted>2020-05-25T06:48:22Z</cp:lastPrinted>
  <dcterms:created xsi:type="dcterms:W3CDTF">1998-10-16T08:40:51Z</dcterms:created>
  <dcterms:modified xsi:type="dcterms:W3CDTF">2020-05-31T18:04:14Z</dcterms:modified>
</cp:coreProperties>
</file>