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Rekapitulac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8" i="1" l="1"/>
  <c r="G8" i="1"/>
  <c r="C8" i="1"/>
  <c r="B8" i="1"/>
  <c r="F7" i="1"/>
  <c r="E7" i="1"/>
  <c r="D7" i="1"/>
  <c r="F6" i="1"/>
  <c r="E6" i="1"/>
  <c r="D6" i="1"/>
  <c r="F5" i="1"/>
  <c r="E5" i="1"/>
  <c r="D5" i="1"/>
  <c r="F4" i="1"/>
  <c r="E4" i="1"/>
  <c r="D4" i="1"/>
  <c r="F3" i="1"/>
  <c r="E3" i="1"/>
  <c r="D3" i="1"/>
  <c r="F2" i="1"/>
  <c r="E2" i="1"/>
  <c r="D2" i="1"/>
  <c r="E8" i="1" l="1"/>
  <c r="F8" i="1"/>
  <c r="D8" i="1"/>
</calcChain>
</file>

<file path=xl/sharedStrings.xml><?xml version="1.0" encoding="utf-8"?>
<sst xmlns="http://schemas.openxmlformats.org/spreadsheetml/2006/main" count="21" uniqueCount="19">
  <si>
    <t>Téma podpory</t>
  </si>
  <si>
    <t>Stávající síť sociálních služeb a souvisejících aktivit</t>
  </si>
  <si>
    <t>Rozvoj z 5. KP</t>
  </si>
  <si>
    <t>2) Pomoc a poradenství obětem</t>
  </si>
  <si>
    <t>3) Práce s pachateli</t>
  </si>
  <si>
    <t>4) Řešení problémů v sociálně vyloučených lokalitách</t>
  </si>
  <si>
    <t>5) Prevence kriminality dětí a mládeže</t>
  </si>
  <si>
    <t>6) Další specifická opatření v oblasti prevence kriminality</t>
  </si>
  <si>
    <t>Finanční dary - PČR a Vazební věznice Ostrava</t>
  </si>
  <si>
    <t xml:space="preserve">Celkem </t>
  </si>
  <si>
    <t>Stávající</t>
  </si>
  <si>
    <t>Rozvoj 5. KP</t>
  </si>
  <si>
    <t xml:space="preserve">Finanční limit celkový </t>
  </si>
  <si>
    <t>Finanční limit</t>
  </si>
  <si>
    <t>Počet projektů hodnocených</t>
  </si>
  <si>
    <t>Počet projektů podpořených</t>
  </si>
  <si>
    <t>Celkový rozpočet</t>
  </si>
  <si>
    <t>Celkový požadavek</t>
  </si>
  <si>
    <t>Dotace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</si>
</sst>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3" x14ac:knownFonts="1"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2"/>
    <xf numFmtId="0" fontId="2" fillId="5" borderId="1" xfId="0" applyFont="1" applyFill="1" applyBorder="1"/>
    <xf numFmtId="3" fontId="2" fillId="6" borderId="1" xfId="2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wrapText="1"/>
    </xf>
    <xf numFmtId="3" fontId="2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3" fontId="1" fillId="6" borderId="1" xfId="2" applyNumberFormat="1" applyFill="1" applyBorder="1" applyAlignment="1">
      <alignment horizontal="center" vertical="center"/>
    </xf>
    <xf numFmtId="0" fontId="1" fillId="7" borderId="1" xfId="0" applyFont="1" applyFill="1" applyBorder="1" applyAlignment="1">
      <alignment wrapText="1"/>
    </xf>
    <xf numFmtId="3" fontId="0" fillId="6" borderId="1" xfId="0" applyNumberForma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 wrapText="1"/>
    </xf>
    <xf numFmtId="0" fontId="2" fillId="8" borderId="1" xfId="2" applyNumberFormat="1" applyFont="1" applyFill="1" applyBorder="1" applyAlignment="1">
      <alignment vertical="center" wrapText="1"/>
    </xf>
    <xf numFmtId="3" fontId="2" fillId="8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0" fontId="2" fillId="3" borderId="1" xfId="2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tace/2020/Komise%20-%20HAND,%20ZDRAV,%20KRIMO&#352;KA/Tabulky%20pro%20komisi/plat.%20kalend&#225;&#345;%20kriminal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UMAŘ"/>
      <sheetName val="2"/>
      <sheetName val="3"/>
      <sheetName val="4"/>
      <sheetName val="5"/>
      <sheetName val="6"/>
      <sheetName val="Dary"/>
    </sheetNames>
    <sheetDataSet>
      <sheetData sheetId="0"/>
      <sheetData sheetId="1"/>
      <sheetData sheetId="2">
        <row r="6">
          <cell r="E6">
            <v>1061000</v>
          </cell>
          <cell r="G6">
            <v>763000</v>
          </cell>
          <cell r="H6">
            <v>670000</v>
          </cell>
        </row>
      </sheetData>
      <sheetData sheetId="3">
        <row r="8">
          <cell r="E8">
            <v>2392540</v>
          </cell>
          <cell r="G8">
            <v>1741000</v>
          </cell>
          <cell r="H8">
            <v>1080000</v>
          </cell>
        </row>
      </sheetData>
      <sheetData sheetId="4">
        <row r="12">
          <cell r="E12">
            <v>4988894</v>
          </cell>
          <cell r="G12">
            <v>2331000</v>
          </cell>
          <cell r="H12">
            <v>1292000</v>
          </cell>
        </row>
      </sheetData>
      <sheetData sheetId="5">
        <row r="25">
          <cell r="E25">
            <v>16275764</v>
          </cell>
          <cell r="G25">
            <v>6824000</v>
          </cell>
          <cell r="H25">
            <v>4546000</v>
          </cell>
        </row>
      </sheetData>
      <sheetData sheetId="6">
        <row r="7">
          <cell r="E7">
            <v>1487200</v>
          </cell>
          <cell r="G7">
            <v>1243000</v>
          </cell>
          <cell r="H7">
            <v>738000</v>
          </cell>
        </row>
      </sheetData>
      <sheetData sheetId="7">
        <row r="5">
          <cell r="D5">
            <v>663000</v>
          </cell>
          <cell r="E5">
            <v>663000</v>
          </cell>
          <cell r="G5">
            <v>267000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25" sqref="B25"/>
    </sheetView>
  </sheetViews>
  <sheetFormatPr defaultRowHeight="12.75" x14ac:dyDescent="0.2"/>
  <cols>
    <col min="1" max="1" width="40.42578125" customWidth="1"/>
    <col min="2" max="3" width="13.5703125" customWidth="1"/>
    <col min="4" max="5" width="15.85546875" bestFit="1" customWidth="1"/>
    <col min="6" max="6" width="16" customWidth="1"/>
    <col min="7" max="8" width="0" hidden="1" customWidth="1"/>
  </cols>
  <sheetData>
    <row r="1" spans="1:8" ht="102" x14ac:dyDescent="0.2">
      <c r="A1" s="16" t="s">
        <v>0</v>
      </c>
      <c r="B1" s="16" t="s">
        <v>14</v>
      </c>
      <c r="C1" s="16" t="s">
        <v>15</v>
      </c>
      <c r="D1" s="16" t="s">
        <v>16</v>
      </c>
      <c r="E1" s="16" t="s">
        <v>17</v>
      </c>
      <c r="F1" s="16" t="s">
        <v>18</v>
      </c>
      <c r="G1" s="1" t="s">
        <v>1</v>
      </c>
      <c r="H1" s="1" t="s">
        <v>2</v>
      </c>
    </row>
    <row r="2" spans="1:8" x14ac:dyDescent="0.2">
      <c r="A2" s="17" t="s">
        <v>3</v>
      </c>
      <c r="B2" s="2">
        <v>3</v>
      </c>
      <c r="C2" s="2">
        <v>3</v>
      </c>
      <c r="D2" s="3">
        <f>'[1]2'!E6</f>
        <v>1061000</v>
      </c>
      <c r="E2" s="3">
        <f>'[1]2'!G6</f>
        <v>763000</v>
      </c>
      <c r="F2" s="18">
        <f>'[1]2'!H6</f>
        <v>670000</v>
      </c>
      <c r="G2" s="4"/>
      <c r="H2" s="4"/>
    </row>
    <row r="3" spans="1:8" x14ac:dyDescent="0.2">
      <c r="A3" s="17" t="s">
        <v>4</v>
      </c>
      <c r="B3" s="2">
        <v>5</v>
      </c>
      <c r="C3" s="2">
        <v>3</v>
      </c>
      <c r="D3" s="3">
        <f>'[1]3'!E8</f>
        <v>2392540</v>
      </c>
      <c r="E3" s="3">
        <f>'[1]3'!G8</f>
        <v>1741000</v>
      </c>
      <c r="F3" s="18">
        <f>'[1]3'!H8</f>
        <v>1080000</v>
      </c>
      <c r="G3" s="4"/>
      <c r="H3" s="4"/>
    </row>
    <row r="4" spans="1:8" ht="25.5" x14ac:dyDescent="0.2">
      <c r="A4" s="17" t="s">
        <v>5</v>
      </c>
      <c r="B4" s="2">
        <v>9</v>
      </c>
      <c r="C4" s="2">
        <v>8</v>
      </c>
      <c r="D4" s="3">
        <f>'[1]4'!E12</f>
        <v>4988894</v>
      </c>
      <c r="E4" s="3">
        <f>'[1]4'!G12</f>
        <v>2331000</v>
      </c>
      <c r="F4" s="18">
        <f>'[1]4'!H12</f>
        <v>1292000</v>
      </c>
      <c r="G4" s="4"/>
      <c r="H4" s="4"/>
    </row>
    <row r="5" spans="1:8" x14ac:dyDescent="0.2">
      <c r="A5" s="17" t="s">
        <v>6</v>
      </c>
      <c r="B5" s="2">
        <v>22</v>
      </c>
      <c r="C5" s="2">
        <v>22</v>
      </c>
      <c r="D5" s="3">
        <f>'[1]5'!E25</f>
        <v>16275764</v>
      </c>
      <c r="E5" s="3">
        <f>'[1]5'!G25</f>
        <v>6824000</v>
      </c>
      <c r="F5" s="18">
        <f>'[1]5'!H25</f>
        <v>4546000</v>
      </c>
      <c r="G5" s="4"/>
      <c r="H5" s="4"/>
    </row>
    <row r="6" spans="1:8" ht="25.5" x14ac:dyDescent="0.2">
      <c r="A6" s="17" t="s">
        <v>7</v>
      </c>
      <c r="B6" s="2">
        <v>4</v>
      </c>
      <c r="C6" s="2">
        <v>4</v>
      </c>
      <c r="D6" s="3">
        <f>'[1]6'!E7</f>
        <v>1487200</v>
      </c>
      <c r="E6" s="3">
        <f>'[1]6'!G7</f>
        <v>1243000</v>
      </c>
      <c r="F6" s="18">
        <f>'[1]6'!H7</f>
        <v>738000</v>
      </c>
      <c r="G6" s="4"/>
      <c r="H6" s="4"/>
    </row>
    <row r="7" spans="1:8" ht="25.5" x14ac:dyDescent="0.2">
      <c r="A7" s="17" t="s">
        <v>8</v>
      </c>
      <c r="B7" s="2">
        <v>2</v>
      </c>
      <c r="C7" s="2">
        <v>2</v>
      </c>
      <c r="D7" s="3">
        <f>[1]Dary!D5</f>
        <v>663000</v>
      </c>
      <c r="E7" s="3">
        <f>[1]Dary!E5</f>
        <v>663000</v>
      </c>
      <c r="F7" s="18">
        <f>[1]Dary!G5</f>
        <v>267000</v>
      </c>
      <c r="G7" s="4"/>
      <c r="H7" s="4"/>
    </row>
    <row r="8" spans="1:8" x14ac:dyDescent="0.2">
      <c r="A8" s="19" t="s">
        <v>9</v>
      </c>
      <c r="B8" s="20">
        <f t="shared" ref="B8:H8" si="0">SUM(B2:B7)</f>
        <v>45</v>
      </c>
      <c r="C8" s="20">
        <f t="shared" si="0"/>
        <v>42</v>
      </c>
      <c r="D8" s="21">
        <f t="shared" si="0"/>
        <v>26868398</v>
      </c>
      <c r="E8" s="21">
        <f t="shared" si="0"/>
        <v>13565000</v>
      </c>
      <c r="F8" s="21">
        <f t="shared" si="0"/>
        <v>8593000</v>
      </c>
      <c r="G8" s="5">
        <f t="shared" si="0"/>
        <v>0</v>
      </c>
      <c r="H8" s="5">
        <f t="shared" si="0"/>
        <v>0</v>
      </c>
    </row>
    <row r="9" spans="1:8" x14ac:dyDescent="0.2">
      <c r="C9" s="6"/>
      <c r="E9" s="7"/>
      <c r="F9" s="7"/>
    </row>
    <row r="10" spans="1:8" x14ac:dyDescent="0.2">
      <c r="E10" s="7"/>
      <c r="F10" s="7"/>
    </row>
    <row r="11" spans="1:8" x14ac:dyDescent="0.2">
      <c r="A11" s="8" t="s">
        <v>12</v>
      </c>
      <c r="B11" s="9">
        <v>8813000</v>
      </c>
      <c r="E11" s="10" t="s">
        <v>13</v>
      </c>
      <c r="F11" s="11">
        <v>220000</v>
      </c>
    </row>
    <row r="12" spans="1:8" x14ac:dyDescent="0.2">
      <c r="A12" s="12" t="s">
        <v>10</v>
      </c>
      <c r="B12" s="13">
        <v>8593000</v>
      </c>
      <c r="E12" s="14" t="s">
        <v>10</v>
      </c>
      <c r="F12" s="15">
        <v>0</v>
      </c>
    </row>
    <row r="13" spans="1:8" x14ac:dyDescent="0.2">
      <c r="A13" s="12" t="s">
        <v>11</v>
      </c>
      <c r="B13" s="13">
        <v>220000</v>
      </c>
      <c r="E13" s="14" t="s">
        <v>11</v>
      </c>
      <c r="F13" s="15">
        <v>220000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&amp;C&amp;"Arial,Tučné"Rekapitulace návrhu dotací v oblasti prevence kriminality dle témat podpory&amp;R&amp;"Arial,Tučné"Příloha č.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Pavelec Tomáš</dc:creator>
  <cp:lastModifiedBy>Pavelec Tomáš</cp:lastModifiedBy>
  <cp:lastPrinted>2020-02-12T09:16:47Z</cp:lastPrinted>
  <dcterms:created xsi:type="dcterms:W3CDTF">2020-02-07T12:46:57Z</dcterms:created>
  <dcterms:modified xsi:type="dcterms:W3CDTF">2020-02-12T09:16:52Z</dcterms:modified>
</cp:coreProperties>
</file>