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95" windowWidth="15240" windowHeight="8385" activeTab="1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obsazení'!$A$1:$K$64</definedName>
  </definedNames>
  <calcPr calcId="145621"/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I11" i="6"/>
  <c r="I12" i="6"/>
  <c r="I13" i="6"/>
  <c r="I14" i="6"/>
  <c r="I15" i="6"/>
  <c r="I16" i="6"/>
  <c r="I17" i="6"/>
  <c r="I18" i="6"/>
  <c r="I19" i="6"/>
  <c r="I20" i="6"/>
  <c r="I21" i="6"/>
  <c r="I22" i="6"/>
  <c r="I10" i="6"/>
  <c r="C13" i="1" l="1"/>
  <c r="D13" i="1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J31" i="6"/>
  <c r="H31" i="6"/>
  <c r="J30" i="6"/>
  <c r="H30" i="6"/>
  <c r="H29" i="6"/>
  <c r="H42" i="6" s="1"/>
  <c r="D23" i="6"/>
  <c r="C23" i="6"/>
  <c r="G22" i="6"/>
  <c r="H22" i="6" s="1"/>
  <c r="G21" i="6"/>
  <c r="J21" i="6" s="1"/>
  <c r="G20" i="6"/>
  <c r="J20" i="6" s="1"/>
  <c r="G19" i="6"/>
  <c r="J19" i="6" s="1"/>
  <c r="J18" i="6"/>
  <c r="G18" i="6"/>
  <c r="H18" i="6" s="1"/>
  <c r="G17" i="6"/>
  <c r="J17" i="6" s="1"/>
  <c r="G16" i="6"/>
  <c r="J16" i="6" s="1"/>
  <c r="J15" i="6"/>
  <c r="G15" i="6"/>
  <c r="H15" i="6" s="1"/>
  <c r="G14" i="6"/>
  <c r="H14" i="6" s="1"/>
  <c r="G13" i="6"/>
  <c r="J13" i="6" s="1"/>
  <c r="G12" i="6"/>
  <c r="J11" i="6"/>
  <c r="H11" i="6"/>
  <c r="K11" i="6" s="1"/>
  <c r="G11" i="6"/>
  <c r="G10" i="6"/>
  <c r="H10" i="6" s="1"/>
  <c r="J29" i="6" l="1"/>
  <c r="J42" i="6" s="1"/>
  <c r="I42" i="6"/>
  <c r="K31" i="6"/>
  <c r="K30" i="6"/>
  <c r="K29" i="6"/>
  <c r="J14" i="6"/>
  <c r="K14" i="6" s="1"/>
  <c r="H61" i="6"/>
  <c r="G23" i="6"/>
  <c r="H19" i="6"/>
  <c r="K19" i="6" s="1"/>
  <c r="J22" i="6"/>
  <c r="K22" i="6" s="1"/>
  <c r="K15" i="6"/>
  <c r="K18" i="6"/>
  <c r="J10" i="6"/>
  <c r="J12" i="6"/>
  <c r="H12" i="6"/>
  <c r="H16" i="6"/>
  <c r="K16" i="6" s="1"/>
  <c r="H20" i="6"/>
  <c r="K20" i="6" s="1"/>
  <c r="H13" i="6"/>
  <c r="K13" i="6" s="1"/>
  <c r="H17" i="6"/>
  <c r="K17" i="6" s="1"/>
  <c r="H21" i="6"/>
  <c r="K21" i="6" s="1"/>
  <c r="K12" i="6" l="1"/>
  <c r="K42" i="6"/>
  <c r="J23" i="6"/>
  <c r="I23" i="6"/>
  <c r="K10" i="6"/>
  <c r="K23" i="6" s="1"/>
  <c r="H23" i="6"/>
  <c r="G26" i="3" l="1"/>
  <c r="H9" i="3" s="1"/>
  <c r="C2" i="3" l="1"/>
  <c r="C3" i="3"/>
  <c r="C1" i="3"/>
  <c r="C26" i="3" l="1"/>
  <c r="D10" i="3" s="1"/>
  <c r="E26" i="3"/>
  <c r="F10" i="3" s="1"/>
  <c r="D50" i="1" l="1"/>
  <c r="C50" i="1"/>
  <c r="D21" i="1"/>
  <c r="C21" i="1"/>
  <c r="F23" i="3" l="1"/>
  <c r="D33" i="1" l="1"/>
  <c r="D30" i="1" s="1"/>
  <c r="C33" i="1"/>
  <c r="C30" i="1" s="1"/>
  <c r="D27" i="1"/>
  <c r="D12" i="1" s="1"/>
  <c r="C27" i="1"/>
  <c r="C12" i="1" s="1"/>
  <c r="F24" i="3"/>
  <c r="C9" i="1" l="1"/>
  <c r="D9" i="1"/>
  <c r="G10" i="3" s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D10" i="1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9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B7" authorId="0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soc46</author>
  </authors>
  <commentList>
    <comment ref="D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<sst xmlns="http://schemas.openxmlformats.org/spreadsheetml/2006/main" count="208" uniqueCount="173">
  <si>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</si>
  <si>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</si>
  <si>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</si>
  <si>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</si>
  <si>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</si>
  <si>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</si>
  <si>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</si>
  <si>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</si>
  <si>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</si>
  <si>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</si>
  <si>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</si>
  <si>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</si>
  <si>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</si>
  <si>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</si>
  <si>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</si>
  <si>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</si>
  <si>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</si>
  <si>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</si>
  <si>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</si>
  <si>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</si>
  <si>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</si>
  <si>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</si>
  <si>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</si>
  <si>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</si>
  <si>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</si>
  <si>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</si>
  <si>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</si>
  <si>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</si>
  <si>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</si>
  <si>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</si>
  <si>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</si>
  <si>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</si>
  <si>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</si>
  <si>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</si>
  <si>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</si>
  <si>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</si>
  <si>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</si>
  <si>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</si>
  <si>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</si>
  <si>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</si>
  <si>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</si>
  <si>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</si>
  <si>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</si>
  <si>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</si>
  <si>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</si>
  <si>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</si>
  <si>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</si>
  <si>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</si>
  <si>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</si>
  <si>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</si>
  <si>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</si>
  <si>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</si>
  <si>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</si>
  <si>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</si>
  <si>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</si>
  <si>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</si>
  <si>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</si>
  <si>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</si>
  <si>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</si>
  <si>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</si>
  <si>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</si>
  <si>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</si>
  <si>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</si>
  <si>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</si>
  <si>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</si>
  <si>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</si>
  <si>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</si>
  <si>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</si>
  <si>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</si>
  <si>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</si>
  <si>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</si>
  <si>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</si>
  <si>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</si>
  <si>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</si>
  <si>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</si>
  <si>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</si>
  <si>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</si>
  <si>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</si>
  <si>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</si>
  <si>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</si>
  <si>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</si>
  <si>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</si>
  <si>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</si>
  <si>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</si>
  <si>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</si>
  <si>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</si>
  <si>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</si>
  <si>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</si>
  <si>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</si>
  <si>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</si>
  <si>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</si>
  <si>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</si>
  <si>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</si>
  <si>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</si>
  <si>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</si>
  <si>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</si>
  <si>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</si>
  <si>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</si>
  <si>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</si>
  <si>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</si>
  <si>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</si>
  <si>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</si>
  <si>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</si>
  <si>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</si>
  <si>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</si>
  <si>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</si>
  <si>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</si>
  <si>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</si>
  <si>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</si>
  <si>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</si>
  <si>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</si>
  <si>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</si>
  <si>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</si>
  <si>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</si>
  <si>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</si>
  <si>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</si>
  <si>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</si>
  <si>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</si>
  <si>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</si>
  <si>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</si>
  <si>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</si>
  <si>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</si>
  <si>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</si>
  <si>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</si>
  <si>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</si>
  <si>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</si>
  <si>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</si>
  <si>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</si>
  <si>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</si>
  <si>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spoje (telefony, internet, poštovné, ostatní spoje)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</si>
  <si>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</si>
  <si>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</si>
  <si>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</si>
  <si>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</si>
  <si>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</si>
  <si>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</si>
  <si>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</si>
  <si>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</si>
  <si>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</si>
  <si>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</si>
  <si>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</si>
  <si>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</si>
  <si>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</si>
  <si>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</si>
  <si>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</si>
  <si>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</si>
  <si>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</si>
  <si>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</si>
  <si>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</si>
  <si>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</si>
  <si>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</si>
  <si>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</si>
  <si>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</si>
  <si>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mzdové náklady HPP (pracovní smlouvy)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</si>
  <si>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</si>
  <si>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</si>
  <si>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</si>
  <si>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</si>
  <si>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NÁKLADY PROJEKTU (kód SVZ/PK)</t>
  </si>
  <si>
    <t>PERSONÁLNÍ OBSAZENÍ PROJEKTU (kód SVZ/PK)</t>
  </si>
  <si>
    <t>FINANČNÍ ZDROJE (kód SVZ/PK)</t>
  </si>
  <si>
    <t>z toho: Prevence kriminality</t>
  </si>
  <si>
    <t>CELKOVÉ PLÁNOVANÉ NÁKLADY NA REALIZACI PROJEKTU - PŘEDPOKLAD NA ROK 2021 (KČ)</t>
  </si>
  <si>
    <t>CELKOVÁ VÝŠE POŽADOVANÉ ÚČELOVÉ DOTACE SMO NA ROK 2021 (KČ)</t>
  </si>
  <si>
    <t>Skutečné zdroje 2019</t>
  </si>
  <si>
    <t>Předpoklad zdrojů 2020</t>
  </si>
  <si>
    <t>Plán zdrojů 2021</t>
  </si>
  <si>
    <t>dlouhodobý hmotný majetek do 40 tis. Kč - specifikace</t>
  </si>
  <si>
    <t>dlouhodobý nehmotný majetek do 60 tis. Kč - specifikace</t>
  </si>
  <si>
    <t>ostatní materiál - specifikace</t>
  </si>
  <si>
    <t>ostatní energie - specifikace</t>
  </si>
  <si>
    <t>pojištění majetku - specifikace</t>
  </si>
  <si>
    <t>jiné osobní náklady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</si>
</sst>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6" borderId="1" xfId="0" applyNumberFormat="1" applyFont="1" applyFill="1" applyBorder="1" applyAlignment="1">
      <alignment vertical="top"/>
    </xf>
    <xf numFmtId="49" fontId="5" fillId="6" borderId="1" xfId="0" applyNumberFormat="1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right" vertical="top"/>
    </xf>
    <xf numFmtId="3" fontId="5" fillId="6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 applyProtection="1">
      <alignment horizontal="right" vertical="top"/>
      <protection locked="0"/>
    </xf>
    <xf numFmtId="0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  <xf numFmtId="49" fontId="5" fillId="3" borderId="1" xfId="0" applyNumberFormat="1" applyFont="1" applyFill="1" applyBorder="1" applyAlignment="1" applyProtection="1">
      <alignment vertical="top" wrapText="1"/>
      <protection locked="0"/>
    </xf>
  </cellXfs>
  <cellStyles count="5">
    <cellStyle name="Normální" xfId="0" builtinId="0"/>
    <cellStyle name="Normální 2" xfId="2"/>
    <cellStyle name="Normální 2 2" xfId="3"/>
    <cellStyle name="Procenta" xfId="1" builtinId="5"/>
    <cellStyle name="Procenta 2" xfId="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5"/>
  <sheetViews>
    <sheetView showGridLines="0" zoomScale="80" zoomScaleNormal="80" zoomScalePageLayoutView="84" workbookViewId="0">
      <selection activeCell="B2" sqref="B2:K2"/>
    </sheetView>
  </sheetViews>
  <sheetFormatPr defaultRowHeight="15" x14ac:dyDescent="0.3"/>
  <cols>
    <col min="1" max="1" width="31.42578125" style="84" customWidth="1"/>
    <col min="2" max="2" width="18.85546875" style="84" customWidth="1"/>
    <col min="3" max="3" width="6.7109375" style="84" bestFit="1" customWidth="1"/>
    <col min="4" max="4" width="14.5703125" style="84" customWidth="1"/>
    <col min="5" max="5" width="19.7109375" style="84" customWidth="1"/>
    <col min="6" max="6" width="9.140625" style="84" customWidth="1"/>
    <col min="7" max="9" width="15.7109375" style="84" customWidth="1"/>
    <col min="10" max="10" width="15.85546875" style="84" customWidth="1"/>
    <col min="11" max="11" width="19.28515625" style="84" customWidth="1"/>
    <col min="12" max="16384" width="9.140625" style="84"/>
  </cols>
  <sheetData>
    <row r="1" spans="1:15" s="25" customFormat="1" x14ac:dyDescent="0.3">
      <c r="A1" s="58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24"/>
      <c r="M1" s="24"/>
      <c r="N1" s="24"/>
    </row>
    <row r="2" spans="1:15" s="25" customFormat="1" x14ac:dyDescent="0.3">
      <c r="A2" s="58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24"/>
      <c r="M2" s="24"/>
      <c r="N2" s="24"/>
    </row>
    <row r="3" spans="1:15" s="25" customFormat="1" x14ac:dyDescent="0.3">
      <c r="A3" s="58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4"/>
      <c r="M3" s="24"/>
      <c r="N3" s="24"/>
    </row>
    <row r="4" spans="1:15" s="121" customFormat="1" ht="15" customHeight="1" thickBot="1" x14ac:dyDescent="0.35">
      <c r="A4" s="59"/>
      <c r="B4" s="118"/>
      <c r="C4" s="119"/>
      <c r="D4" s="119"/>
      <c r="E4" s="119"/>
      <c r="F4" s="119"/>
      <c r="G4" s="119"/>
      <c r="H4" s="119"/>
      <c r="I4" s="119"/>
      <c r="J4" s="119"/>
      <c r="K4" s="120"/>
      <c r="L4" s="120"/>
      <c r="M4" s="120"/>
      <c r="N4" s="120"/>
    </row>
    <row r="5" spans="1:15" s="66" customFormat="1" ht="18.75" thickBot="1" x14ac:dyDescent="0.35">
      <c r="A5" s="157" t="s">
        <v>159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  <c r="L5" s="65"/>
      <c r="M5" s="65"/>
      <c r="N5" s="65"/>
      <c r="O5" s="65"/>
    </row>
    <row r="6" spans="1:15" s="66" customFormat="1" ht="15.75" customHeight="1" thickBot="1" x14ac:dyDescent="0.35">
      <c r="A6" s="67"/>
      <c r="B6" s="67"/>
      <c r="C6" s="67"/>
      <c r="D6" s="64"/>
      <c r="E6" s="64"/>
      <c r="F6" s="64"/>
      <c r="G6" s="64"/>
      <c r="H6" s="64"/>
      <c r="I6" s="64"/>
      <c r="J6" s="64"/>
      <c r="K6" s="65"/>
      <c r="L6" s="65"/>
      <c r="M6" s="65"/>
      <c r="N6" s="65"/>
      <c r="O6" s="65"/>
    </row>
    <row r="7" spans="1:15" s="66" customFormat="1" ht="15.75" thickBot="1" x14ac:dyDescent="0.35">
      <c r="A7" s="157" t="s">
        <v>13</v>
      </c>
      <c r="B7" s="160"/>
      <c r="C7" s="160"/>
      <c r="D7" s="160"/>
      <c r="E7" s="160"/>
      <c r="F7" s="160"/>
      <c r="G7" s="160"/>
      <c r="H7" s="160"/>
      <c r="I7" s="160"/>
      <c r="J7" s="160"/>
      <c r="K7" s="161"/>
      <c r="L7" s="65"/>
      <c r="M7" s="65"/>
      <c r="N7" s="65"/>
      <c r="O7" s="65"/>
    </row>
    <row r="8" spans="1:15" s="68" customFormat="1" ht="15" customHeight="1" x14ac:dyDescent="0.3">
      <c r="L8" s="69"/>
      <c r="M8" s="69"/>
      <c r="N8" s="69"/>
      <c r="O8" s="69"/>
    </row>
    <row r="9" spans="1:15" s="68" customFormat="1" ht="78" customHeight="1" x14ac:dyDescent="0.3">
      <c r="A9" s="70" t="s">
        <v>61</v>
      </c>
      <c r="B9" s="71" t="s">
        <v>14</v>
      </c>
      <c r="C9" s="72" t="s">
        <v>15</v>
      </c>
      <c r="D9" s="71" t="s">
        <v>75</v>
      </c>
      <c r="E9" s="162" t="s">
        <v>16</v>
      </c>
      <c r="F9" s="163"/>
      <c r="G9" s="71" t="s">
        <v>17</v>
      </c>
      <c r="H9" s="71" t="s">
        <v>18</v>
      </c>
      <c r="I9" s="71" t="s">
        <v>19</v>
      </c>
      <c r="J9" s="71" t="s">
        <v>20</v>
      </c>
      <c r="K9" s="73" t="s">
        <v>21</v>
      </c>
    </row>
    <row r="10" spans="1:15" s="68" customFormat="1" x14ac:dyDescent="0.3">
      <c r="A10" s="74"/>
      <c r="B10" s="75"/>
      <c r="C10" s="76"/>
      <c r="D10" s="77"/>
      <c r="E10" s="154"/>
      <c r="F10" s="155"/>
      <c r="G10" s="78">
        <f>E10*D10</f>
        <v>0</v>
      </c>
      <c r="H10" s="79">
        <f>G10*12</f>
        <v>0</v>
      </c>
      <c r="I10" s="79">
        <f>G10*0.338</f>
        <v>0</v>
      </c>
      <c r="J10" s="80">
        <f>I10*12</f>
        <v>0</v>
      </c>
      <c r="K10" s="81">
        <f>H10+J10</f>
        <v>0</v>
      </c>
    </row>
    <row r="11" spans="1:15" x14ac:dyDescent="0.3">
      <c r="A11" s="82"/>
      <c r="B11" s="83"/>
      <c r="C11" s="76"/>
      <c r="D11" s="77"/>
      <c r="E11" s="154"/>
      <c r="F11" s="155"/>
      <c r="G11" s="78">
        <f t="shared" ref="G11:G22" si="0">E11*D11</f>
        <v>0</v>
      </c>
      <c r="H11" s="79">
        <f t="shared" ref="H11:H22" si="1">G11*12</f>
        <v>0</v>
      </c>
      <c r="I11" s="79">
        <f t="shared" ref="I11:I22" si="2">G11*0.338</f>
        <v>0</v>
      </c>
      <c r="J11" s="80">
        <f t="shared" ref="J11:J22" si="3">I11*12</f>
        <v>0</v>
      </c>
      <c r="K11" s="81">
        <f t="shared" ref="K11:K22" si="4">H11+J11</f>
        <v>0</v>
      </c>
    </row>
    <row r="12" spans="1:15" x14ac:dyDescent="0.3">
      <c r="A12" s="82"/>
      <c r="B12" s="83"/>
      <c r="C12" s="76"/>
      <c r="D12" s="77"/>
      <c r="E12" s="154"/>
      <c r="F12" s="155"/>
      <c r="G12" s="78">
        <f t="shared" si="0"/>
        <v>0</v>
      </c>
      <c r="H12" s="79">
        <f t="shared" si="1"/>
        <v>0</v>
      </c>
      <c r="I12" s="79">
        <f t="shared" si="2"/>
        <v>0</v>
      </c>
      <c r="J12" s="80">
        <f t="shared" si="3"/>
        <v>0</v>
      </c>
      <c r="K12" s="81">
        <f t="shared" si="4"/>
        <v>0</v>
      </c>
    </row>
    <row r="13" spans="1:15" x14ac:dyDescent="0.3">
      <c r="A13" s="82"/>
      <c r="B13" s="83"/>
      <c r="C13" s="76"/>
      <c r="D13" s="77"/>
      <c r="E13" s="154"/>
      <c r="F13" s="155"/>
      <c r="G13" s="78">
        <f t="shared" si="0"/>
        <v>0</v>
      </c>
      <c r="H13" s="79">
        <f t="shared" si="1"/>
        <v>0</v>
      </c>
      <c r="I13" s="79">
        <f t="shared" si="2"/>
        <v>0</v>
      </c>
      <c r="J13" s="80">
        <f t="shared" si="3"/>
        <v>0</v>
      </c>
      <c r="K13" s="81">
        <f t="shared" si="4"/>
        <v>0</v>
      </c>
    </row>
    <row r="14" spans="1:15" x14ac:dyDescent="0.3">
      <c r="A14" s="82"/>
      <c r="B14" s="83"/>
      <c r="C14" s="76"/>
      <c r="D14" s="77"/>
      <c r="E14" s="154"/>
      <c r="F14" s="155"/>
      <c r="G14" s="78">
        <f t="shared" si="0"/>
        <v>0</v>
      </c>
      <c r="H14" s="79">
        <f t="shared" si="1"/>
        <v>0</v>
      </c>
      <c r="I14" s="79">
        <f t="shared" si="2"/>
        <v>0</v>
      </c>
      <c r="J14" s="80">
        <f t="shared" si="3"/>
        <v>0</v>
      </c>
      <c r="K14" s="81">
        <f t="shared" si="4"/>
        <v>0</v>
      </c>
    </row>
    <row r="15" spans="1:15" x14ac:dyDescent="0.3">
      <c r="A15" s="82"/>
      <c r="B15" s="83"/>
      <c r="C15" s="76"/>
      <c r="D15" s="77"/>
      <c r="E15" s="154"/>
      <c r="F15" s="155"/>
      <c r="G15" s="78">
        <f t="shared" si="0"/>
        <v>0</v>
      </c>
      <c r="H15" s="79">
        <f t="shared" si="1"/>
        <v>0</v>
      </c>
      <c r="I15" s="79">
        <f t="shared" si="2"/>
        <v>0</v>
      </c>
      <c r="J15" s="80">
        <f t="shared" si="3"/>
        <v>0</v>
      </c>
      <c r="K15" s="81">
        <f t="shared" si="4"/>
        <v>0</v>
      </c>
    </row>
    <row r="16" spans="1:15" x14ac:dyDescent="0.3">
      <c r="A16" s="82"/>
      <c r="B16" s="83"/>
      <c r="C16" s="76"/>
      <c r="D16" s="77"/>
      <c r="E16" s="154"/>
      <c r="F16" s="155"/>
      <c r="G16" s="78">
        <f t="shared" si="0"/>
        <v>0</v>
      </c>
      <c r="H16" s="79">
        <f t="shared" si="1"/>
        <v>0</v>
      </c>
      <c r="I16" s="79">
        <f t="shared" si="2"/>
        <v>0</v>
      </c>
      <c r="J16" s="80">
        <f t="shared" si="3"/>
        <v>0</v>
      </c>
      <c r="K16" s="81">
        <f t="shared" si="4"/>
        <v>0</v>
      </c>
    </row>
    <row r="17" spans="1:15" x14ac:dyDescent="0.3">
      <c r="A17" s="82"/>
      <c r="B17" s="83"/>
      <c r="C17" s="76"/>
      <c r="D17" s="77"/>
      <c r="E17" s="154"/>
      <c r="F17" s="155"/>
      <c r="G17" s="78">
        <f t="shared" si="0"/>
        <v>0</v>
      </c>
      <c r="H17" s="79">
        <f t="shared" si="1"/>
        <v>0</v>
      </c>
      <c r="I17" s="79">
        <f t="shared" si="2"/>
        <v>0</v>
      </c>
      <c r="J17" s="80">
        <f t="shared" si="3"/>
        <v>0</v>
      </c>
      <c r="K17" s="81">
        <f t="shared" si="4"/>
        <v>0</v>
      </c>
    </row>
    <row r="18" spans="1:15" x14ac:dyDescent="0.3">
      <c r="A18" s="82"/>
      <c r="B18" s="83"/>
      <c r="C18" s="76"/>
      <c r="D18" s="77"/>
      <c r="E18" s="154"/>
      <c r="F18" s="155"/>
      <c r="G18" s="78">
        <f t="shared" si="0"/>
        <v>0</v>
      </c>
      <c r="H18" s="79">
        <f t="shared" si="1"/>
        <v>0</v>
      </c>
      <c r="I18" s="79">
        <f t="shared" si="2"/>
        <v>0</v>
      </c>
      <c r="J18" s="80">
        <f t="shared" si="3"/>
        <v>0</v>
      </c>
      <c r="K18" s="81">
        <f t="shared" si="4"/>
        <v>0</v>
      </c>
    </row>
    <row r="19" spans="1:15" x14ac:dyDescent="0.3">
      <c r="A19" s="82"/>
      <c r="B19" s="83"/>
      <c r="C19" s="76"/>
      <c r="D19" s="77"/>
      <c r="E19" s="154"/>
      <c r="F19" s="155"/>
      <c r="G19" s="78">
        <f t="shared" si="0"/>
        <v>0</v>
      </c>
      <c r="H19" s="79">
        <f t="shared" si="1"/>
        <v>0</v>
      </c>
      <c r="I19" s="79">
        <f t="shared" si="2"/>
        <v>0</v>
      </c>
      <c r="J19" s="80">
        <f t="shared" si="3"/>
        <v>0</v>
      </c>
      <c r="K19" s="81">
        <f t="shared" si="4"/>
        <v>0</v>
      </c>
    </row>
    <row r="20" spans="1:15" x14ac:dyDescent="0.3">
      <c r="A20" s="85"/>
      <c r="B20" s="83"/>
      <c r="C20" s="76"/>
      <c r="D20" s="77"/>
      <c r="E20" s="154"/>
      <c r="F20" s="155"/>
      <c r="G20" s="78">
        <f t="shared" si="0"/>
        <v>0</v>
      </c>
      <c r="H20" s="79">
        <f t="shared" si="1"/>
        <v>0</v>
      </c>
      <c r="I20" s="79">
        <f t="shared" si="2"/>
        <v>0</v>
      </c>
      <c r="J20" s="80">
        <f t="shared" si="3"/>
        <v>0</v>
      </c>
      <c r="K20" s="81">
        <f t="shared" si="4"/>
        <v>0</v>
      </c>
    </row>
    <row r="21" spans="1:15" x14ac:dyDescent="0.3">
      <c r="A21" s="82"/>
      <c r="B21" s="83"/>
      <c r="C21" s="76"/>
      <c r="D21" s="77"/>
      <c r="E21" s="154"/>
      <c r="F21" s="155"/>
      <c r="G21" s="78">
        <f t="shared" si="0"/>
        <v>0</v>
      </c>
      <c r="H21" s="79">
        <f t="shared" si="1"/>
        <v>0</v>
      </c>
      <c r="I21" s="79">
        <f t="shared" si="2"/>
        <v>0</v>
      </c>
      <c r="J21" s="80">
        <f t="shared" si="3"/>
        <v>0</v>
      </c>
      <c r="K21" s="81">
        <f t="shared" si="4"/>
        <v>0</v>
      </c>
    </row>
    <row r="22" spans="1:15" ht="15.75" thickBot="1" x14ac:dyDescent="0.35">
      <c r="A22" s="82"/>
      <c r="B22" s="83"/>
      <c r="C22" s="76"/>
      <c r="D22" s="77"/>
      <c r="E22" s="154"/>
      <c r="F22" s="155"/>
      <c r="G22" s="78">
        <f t="shared" si="0"/>
        <v>0</v>
      </c>
      <c r="H22" s="79">
        <f t="shared" si="1"/>
        <v>0</v>
      </c>
      <c r="I22" s="79">
        <f t="shared" si="2"/>
        <v>0</v>
      </c>
      <c r="J22" s="87">
        <f t="shared" si="3"/>
        <v>0</v>
      </c>
      <c r="K22" s="81">
        <f t="shared" si="4"/>
        <v>0</v>
      </c>
    </row>
    <row r="23" spans="1:15" ht="16.5" customHeight="1" thickBot="1" x14ac:dyDescent="0.35">
      <c r="A23" s="140" t="s">
        <v>22</v>
      </c>
      <c r="B23" s="141"/>
      <c r="C23" s="88">
        <f>SUM(C10:C22)</f>
        <v>0</v>
      </c>
      <c r="D23" s="89">
        <f>SUM(D10:D22)</f>
        <v>0</v>
      </c>
      <c r="E23" s="146" t="s">
        <v>23</v>
      </c>
      <c r="F23" s="147"/>
      <c r="G23" s="90">
        <f>SUM(G10:G22)</f>
        <v>0</v>
      </c>
      <c r="H23" s="91">
        <f>SUM(H10:H22)</f>
        <v>0</v>
      </c>
      <c r="I23" s="92">
        <f>SUM(I10:I22)</f>
        <v>0</v>
      </c>
      <c r="J23" s="93">
        <f>SUM(J10:J22)</f>
        <v>0</v>
      </c>
      <c r="K23" s="93">
        <f>SUM(K10:K22)</f>
        <v>0</v>
      </c>
    </row>
    <row r="24" spans="1:15" x14ac:dyDescent="0.3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5" ht="15.75" thickBo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5" ht="15.75" thickBot="1" x14ac:dyDescent="0.35">
      <c r="A26" s="149" t="s">
        <v>24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1"/>
    </row>
    <row r="27" spans="1:15" s="68" customFormat="1" x14ac:dyDescent="0.3">
      <c r="L27" s="69"/>
      <c r="M27" s="69"/>
      <c r="N27" s="69"/>
      <c r="O27" s="69"/>
    </row>
    <row r="28" spans="1:15" s="68" customFormat="1" ht="90" x14ac:dyDescent="0.3">
      <c r="A28" s="70" t="s">
        <v>61</v>
      </c>
      <c r="B28" s="71" t="s">
        <v>14</v>
      </c>
      <c r="C28" s="72" t="s">
        <v>15</v>
      </c>
      <c r="D28" s="71" t="s">
        <v>76</v>
      </c>
      <c r="E28" s="71" t="s">
        <v>60</v>
      </c>
      <c r="F28" s="71" t="s">
        <v>77</v>
      </c>
      <c r="G28" s="71" t="s">
        <v>25</v>
      </c>
      <c r="H28" s="71" t="s">
        <v>78</v>
      </c>
      <c r="I28" s="71" t="s">
        <v>19</v>
      </c>
      <c r="J28" s="71" t="s">
        <v>20</v>
      </c>
      <c r="K28" s="71" t="s">
        <v>26</v>
      </c>
    </row>
    <row r="29" spans="1:15" s="68" customFormat="1" x14ac:dyDescent="0.3">
      <c r="A29" s="85"/>
      <c r="B29" s="75"/>
      <c r="C29" s="76"/>
      <c r="D29" s="95"/>
      <c r="E29" s="96"/>
      <c r="F29" s="97"/>
      <c r="G29" s="98"/>
      <c r="H29" s="79">
        <f>G29*F29</f>
        <v>0</v>
      </c>
      <c r="I29" s="99">
        <f>G29*0.338</f>
        <v>0</v>
      </c>
      <c r="J29" s="100">
        <f>I29*F29</f>
        <v>0</v>
      </c>
      <c r="K29" s="81">
        <f>H29+J29</f>
        <v>0</v>
      </c>
    </row>
    <row r="30" spans="1:15" x14ac:dyDescent="0.3">
      <c r="A30" s="82"/>
      <c r="B30" s="83"/>
      <c r="C30" s="76"/>
      <c r="D30" s="95"/>
      <c r="E30" s="96"/>
      <c r="F30" s="97"/>
      <c r="G30" s="98"/>
      <c r="H30" s="79">
        <f t="shared" ref="H30:H41" si="5">G30*F30</f>
        <v>0</v>
      </c>
      <c r="I30" s="99">
        <f t="shared" ref="I30:I41" si="6">G30*0.338</f>
        <v>0</v>
      </c>
      <c r="J30" s="100">
        <f t="shared" ref="J30:J41" si="7">I30*F30</f>
        <v>0</v>
      </c>
      <c r="K30" s="81">
        <f t="shared" ref="K30:K41" si="8">H30+J30</f>
        <v>0</v>
      </c>
    </row>
    <row r="31" spans="1:15" x14ac:dyDescent="0.3">
      <c r="A31" s="82"/>
      <c r="B31" s="83"/>
      <c r="C31" s="76"/>
      <c r="D31" s="95"/>
      <c r="E31" s="96"/>
      <c r="F31" s="97"/>
      <c r="G31" s="98"/>
      <c r="H31" s="79">
        <f t="shared" si="5"/>
        <v>0</v>
      </c>
      <c r="I31" s="99">
        <f t="shared" si="6"/>
        <v>0</v>
      </c>
      <c r="J31" s="100">
        <f t="shared" si="7"/>
        <v>0</v>
      </c>
      <c r="K31" s="81">
        <f t="shared" si="8"/>
        <v>0</v>
      </c>
    </row>
    <row r="32" spans="1:15" x14ac:dyDescent="0.3">
      <c r="A32" s="82"/>
      <c r="B32" s="83"/>
      <c r="C32" s="76"/>
      <c r="D32" s="95"/>
      <c r="E32" s="96"/>
      <c r="F32" s="97"/>
      <c r="G32" s="98"/>
      <c r="H32" s="79">
        <f t="shared" si="5"/>
        <v>0</v>
      </c>
      <c r="I32" s="99">
        <f t="shared" si="6"/>
        <v>0</v>
      </c>
      <c r="J32" s="100">
        <f t="shared" si="7"/>
        <v>0</v>
      </c>
      <c r="K32" s="81">
        <f t="shared" si="8"/>
        <v>0</v>
      </c>
    </row>
    <row r="33" spans="1:14" x14ac:dyDescent="0.3">
      <c r="A33" s="82"/>
      <c r="B33" s="83"/>
      <c r="C33" s="76"/>
      <c r="D33" s="95"/>
      <c r="E33" s="96"/>
      <c r="F33" s="97"/>
      <c r="G33" s="98"/>
      <c r="H33" s="79">
        <f t="shared" si="5"/>
        <v>0</v>
      </c>
      <c r="I33" s="99">
        <f t="shared" si="6"/>
        <v>0</v>
      </c>
      <c r="J33" s="100">
        <f t="shared" si="7"/>
        <v>0</v>
      </c>
      <c r="K33" s="81">
        <f t="shared" si="8"/>
        <v>0</v>
      </c>
    </row>
    <row r="34" spans="1:14" x14ac:dyDescent="0.3">
      <c r="A34" s="82"/>
      <c r="B34" s="83"/>
      <c r="C34" s="76"/>
      <c r="D34" s="95"/>
      <c r="E34" s="96"/>
      <c r="F34" s="97"/>
      <c r="G34" s="98"/>
      <c r="H34" s="79">
        <f t="shared" si="5"/>
        <v>0</v>
      </c>
      <c r="I34" s="99">
        <f t="shared" si="6"/>
        <v>0</v>
      </c>
      <c r="J34" s="100">
        <f t="shared" si="7"/>
        <v>0</v>
      </c>
      <c r="K34" s="81">
        <f t="shared" si="8"/>
        <v>0</v>
      </c>
    </row>
    <row r="35" spans="1:14" x14ac:dyDescent="0.3">
      <c r="A35" s="82"/>
      <c r="B35" s="83"/>
      <c r="C35" s="76"/>
      <c r="D35" s="95"/>
      <c r="E35" s="96"/>
      <c r="F35" s="97"/>
      <c r="G35" s="98"/>
      <c r="H35" s="79">
        <f t="shared" si="5"/>
        <v>0</v>
      </c>
      <c r="I35" s="99">
        <f t="shared" si="6"/>
        <v>0</v>
      </c>
      <c r="J35" s="100">
        <f t="shared" si="7"/>
        <v>0</v>
      </c>
      <c r="K35" s="81">
        <f t="shared" si="8"/>
        <v>0</v>
      </c>
    </row>
    <row r="36" spans="1:14" x14ac:dyDescent="0.3">
      <c r="A36" s="82"/>
      <c r="B36" s="83"/>
      <c r="C36" s="76"/>
      <c r="D36" s="95"/>
      <c r="E36" s="96"/>
      <c r="F36" s="97"/>
      <c r="G36" s="98"/>
      <c r="H36" s="79">
        <f t="shared" si="5"/>
        <v>0</v>
      </c>
      <c r="I36" s="99">
        <f t="shared" si="6"/>
        <v>0</v>
      </c>
      <c r="J36" s="100">
        <f t="shared" si="7"/>
        <v>0</v>
      </c>
      <c r="K36" s="81">
        <f t="shared" si="8"/>
        <v>0</v>
      </c>
    </row>
    <row r="37" spans="1:14" x14ac:dyDescent="0.3">
      <c r="A37" s="82"/>
      <c r="B37" s="83"/>
      <c r="C37" s="76"/>
      <c r="D37" s="95"/>
      <c r="E37" s="96"/>
      <c r="F37" s="97"/>
      <c r="G37" s="98"/>
      <c r="H37" s="79">
        <f t="shared" si="5"/>
        <v>0</v>
      </c>
      <c r="I37" s="99">
        <f t="shared" si="6"/>
        <v>0</v>
      </c>
      <c r="J37" s="100">
        <f t="shared" si="7"/>
        <v>0</v>
      </c>
      <c r="K37" s="81">
        <f t="shared" si="8"/>
        <v>0</v>
      </c>
    </row>
    <row r="38" spans="1:14" x14ac:dyDescent="0.3">
      <c r="A38" s="82"/>
      <c r="B38" s="83"/>
      <c r="C38" s="76"/>
      <c r="D38" s="95"/>
      <c r="E38" s="96"/>
      <c r="F38" s="97"/>
      <c r="G38" s="98"/>
      <c r="H38" s="79">
        <f t="shared" si="5"/>
        <v>0</v>
      </c>
      <c r="I38" s="99">
        <f t="shared" si="6"/>
        <v>0</v>
      </c>
      <c r="J38" s="100">
        <f t="shared" si="7"/>
        <v>0</v>
      </c>
      <c r="K38" s="81">
        <f t="shared" si="8"/>
        <v>0</v>
      </c>
    </row>
    <row r="39" spans="1:14" x14ac:dyDescent="0.3">
      <c r="A39" s="85"/>
      <c r="B39" s="83"/>
      <c r="C39" s="76"/>
      <c r="D39" s="95"/>
      <c r="E39" s="96"/>
      <c r="F39" s="97"/>
      <c r="G39" s="98"/>
      <c r="H39" s="79">
        <f t="shared" si="5"/>
        <v>0</v>
      </c>
      <c r="I39" s="99">
        <f t="shared" si="6"/>
        <v>0</v>
      </c>
      <c r="J39" s="100">
        <f t="shared" si="7"/>
        <v>0</v>
      </c>
      <c r="K39" s="81">
        <f t="shared" si="8"/>
        <v>0</v>
      </c>
    </row>
    <row r="40" spans="1:14" x14ac:dyDescent="0.3">
      <c r="A40" s="82"/>
      <c r="B40" s="83"/>
      <c r="C40" s="76"/>
      <c r="D40" s="95"/>
      <c r="E40" s="96"/>
      <c r="F40" s="97"/>
      <c r="G40" s="98"/>
      <c r="H40" s="79">
        <f t="shared" si="5"/>
        <v>0</v>
      </c>
      <c r="I40" s="99">
        <f t="shared" si="6"/>
        <v>0</v>
      </c>
      <c r="J40" s="100">
        <f t="shared" si="7"/>
        <v>0</v>
      </c>
      <c r="K40" s="81">
        <f t="shared" si="8"/>
        <v>0</v>
      </c>
    </row>
    <row r="41" spans="1:14" ht="15.75" thickBot="1" x14ac:dyDescent="0.35">
      <c r="A41" s="82"/>
      <c r="B41" s="83"/>
      <c r="C41" s="76"/>
      <c r="D41" s="95"/>
      <c r="E41" s="96"/>
      <c r="F41" s="97"/>
      <c r="G41" s="98"/>
      <c r="H41" s="86">
        <f t="shared" si="5"/>
        <v>0</v>
      </c>
      <c r="I41" s="99">
        <f t="shared" si="6"/>
        <v>0</v>
      </c>
      <c r="J41" s="100">
        <f t="shared" si="7"/>
        <v>0</v>
      </c>
      <c r="K41" s="81">
        <f t="shared" si="8"/>
        <v>0</v>
      </c>
    </row>
    <row r="42" spans="1:14" ht="15.75" thickBot="1" x14ac:dyDescent="0.35">
      <c r="A42" s="140" t="s">
        <v>22</v>
      </c>
      <c r="B42" s="141"/>
      <c r="C42" s="101">
        <f>SUM(C29:C41)</f>
        <v>0</v>
      </c>
      <c r="D42" s="102" t="s">
        <v>23</v>
      </c>
      <c r="E42" s="102" t="s">
        <v>23</v>
      </c>
      <c r="F42" s="103">
        <f>SUM(F29:F41)</f>
        <v>0</v>
      </c>
      <c r="G42" s="104">
        <f>SUM(G29:G41)</f>
        <v>0</v>
      </c>
      <c r="H42" s="105">
        <f>SUM(H29:H41)</f>
        <v>0</v>
      </c>
      <c r="I42" s="105">
        <f t="shared" ref="I42:K42" si="9">SUM(I29:I41)</f>
        <v>0</v>
      </c>
      <c r="J42" s="105">
        <f t="shared" si="9"/>
        <v>0</v>
      </c>
      <c r="K42" s="105">
        <f t="shared" si="9"/>
        <v>0</v>
      </c>
    </row>
    <row r="43" spans="1:14" x14ac:dyDescent="0.3">
      <c r="A43" s="94"/>
    </row>
    <row r="44" spans="1:14" ht="15.75" thickBot="1" x14ac:dyDescent="0.35"/>
    <row r="45" spans="1:14" ht="15.75" thickBot="1" x14ac:dyDescent="0.35">
      <c r="A45" s="149" t="s">
        <v>27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1"/>
    </row>
    <row r="46" spans="1:14" s="68" customFormat="1" x14ac:dyDescent="0.3">
      <c r="L46" s="69"/>
      <c r="M46" s="69"/>
      <c r="N46" s="69"/>
    </row>
    <row r="47" spans="1:14" s="68" customFormat="1" ht="75" x14ac:dyDescent="0.3">
      <c r="A47" s="70" t="s">
        <v>61</v>
      </c>
      <c r="B47" s="71" t="s">
        <v>14</v>
      </c>
      <c r="C47" s="72" t="s">
        <v>15</v>
      </c>
      <c r="D47" s="71" t="s">
        <v>79</v>
      </c>
      <c r="E47" s="71" t="s">
        <v>60</v>
      </c>
      <c r="F47" s="152" t="s">
        <v>28</v>
      </c>
      <c r="G47" s="153"/>
      <c r="H47" s="71" t="s">
        <v>29</v>
      </c>
    </row>
    <row r="48" spans="1:14" s="68" customFormat="1" x14ac:dyDescent="0.3">
      <c r="A48" s="85"/>
      <c r="B48" s="106"/>
      <c r="C48" s="107"/>
      <c r="D48" s="95"/>
      <c r="E48" s="96"/>
      <c r="F48" s="138"/>
      <c r="G48" s="139"/>
      <c r="H48" s="108">
        <f>D48*F48</f>
        <v>0</v>
      </c>
      <c r="I48" s="84"/>
      <c r="J48" s="84"/>
      <c r="K48" s="84"/>
    </row>
    <row r="49" spans="1:11" x14ac:dyDescent="0.3">
      <c r="A49" s="109"/>
      <c r="B49" s="85"/>
      <c r="C49" s="107"/>
      <c r="D49" s="95"/>
      <c r="E49" s="96"/>
      <c r="F49" s="138"/>
      <c r="G49" s="139"/>
      <c r="H49" s="108">
        <f t="shared" ref="H49:H60" si="10">D49*F49</f>
        <v>0</v>
      </c>
    </row>
    <row r="50" spans="1:11" x14ac:dyDescent="0.3">
      <c r="A50" s="109"/>
      <c r="B50" s="85"/>
      <c r="C50" s="107"/>
      <c r="D50" s="95"/>
      <c r="E50" s="96"/>
      <c r="F50" s="138"/>
      <c r="G50" s="139"/>
      <c r="H50" s="108">
        <f t="shared" si="10"/>
        <v>0</v>
      </c>
    </row>
    <row r="51" spans="1:11" x14ac:dyDescent="0.3">
      <c r="A51" s="109"/>
      <c r="B51" s="85"/>
      <c r="C51" s="107"/>
      <c r="D51" s="95"/>
      <c r="E51" s="96"/>
      <c r="F51" s="138"/>
      <c r="G51" s="139"/>
      <c r="H51" s="108">
        <f t="shared" si="10"/>
        <v>0</v>
      </c>
    </row>
    <row r="52" spans="1:11" x14ac:dyDescent="0.3">
      <c r="A52" s="109"/>
      <c r="B52" s="85"/>
      <c r="C52" s="107"/>
      <c r="D52" s="95"/>
      <c r="E52" s="96"/>
      <c r="F52" s="138"/>
      <c r="G52" s="139"/>
      <c r="H52" s="108">
        <f t="shared" si="10"/>
        <v>0</v>
      </c>
    </row>
    <row r="53" spans="1:11" x14ac:dyDescent="0.3">
      <c r="A53" s="109"/>
      <c r="B53" s="85"/>
      <c r="C53" s="107"/>
      <c r="D53" s="95"/>
      <c r="E53" s="96"/>
      <c r="F53" s="138"/>
      <c r="G53" s="139"/>
      <c r="H53" s="108">
        <f t="shared" si="10"/>
        <v>0</v>
      </c>
    </row>
    <row r="54" spans="1:11" x14ac:dyDescent="0.3">
      <c r="A54" s="109"/>
      <c r="B54" s="85"/>
      <c r="C54" s="107"/>
      <c r="D54" s="95"/>
      <c r="E54" s="96"/>
      <c r="F54" s="138"/>
      <c r="G54" s="139"/>
      <c r="H54" s="108">
        <f t="shared" si="10"/>
        <v>0</v>
      </c>
    </row>
    <row r="55" spans="1:11" ht="18" customHeight="1" x14ac:dyDescent="0.3">
      <c r="A55" s="109"/>
      <c r="B55" s="85"/>
      <c r="C55" s="107"/>
      <c r="D55" s="95"/>
      <c r="E55" s="96"/>
      <c r="F55" s="138"/>
      <c r="G55" s="139"/>
      <c r="H55" s="108">
        <f t="shared" si="10"/>
        <v>0</v>
      </c>
    </row>
    <row r="56" spans="1:11" x14ac:dyDescent="0.3">
      <c r="A56" s="109"/>
      <c r="B56" s="85"/>
      <c r="C56" s="107"/>
      <c r="D56" s="95"/>
      <c r="E56" s="96"/>
      <c r="F56" s="138"/>
      <c r="G56" s="139"/>
      <c r="H56" s="108">
        <f t="shared" si="10"/>
        <v>0</v>
      </c>
    </row>
    <row r="57" spans="1:11" x14ac:dyDescent="0.3">
      <c r="A57" s="109"/>
      <c r="B57" s="85"/>
      <c r="C57" s="107"/>
      <c r="D57" s="95"/>
      <c r="E57" s="96"/>
      <c r="F57" s="138"/>
      <c r="G57" s="139"/>
      <c r="H57" s="108">
        <f t="shared" si="10"/>
        <v>0</v>
      </c>
    </row>
    <row r="58" spans="1:11" x14ac:dyDescent="0.3">
      <c r="A58" s="85"/>
      <c r="B58" s="85"/>
      <c r="C58" s="107"/>
      <c r="D58" s="95"/>
      <c r="E58" s="96"/>
      <c r="F58" s="138"/>
      <c r="G58" s="139"/>
      <c r="H58" s="108">
        <f t="shared" si="10"/>
        <v>0</v>
      </c>
    </row>
    <row r="59" spans="1:11" x14ac:dyDescent="0.3">
      <c r="A59" s="109"/>
      <c r="B59" s="85"/>
      <c r="C59" s="107"/>
      <c r="D59" s="95"/>
      <c r="E59" s="96"/>
      <c r="F59" s="138"/>
      <c r="G59" s="139"/>
      <c r="H59" s="108">
        <f t="shared" si="10"/>
        <v>0</v>
      </c>
    </row>
    <row r="60" spans="1:11" ht="15.75" thickBot="1" x14ac:dyDescent="0.35">
      <c r="A60" s="110"/>
      <c r="B60" s="111"/>
      <c r="C60" s="112"/>
      <c r="D60" s="113"/>
      <c r="E60" s="114"/>
      <c r="F60" s="138"/>
      <c r="G60" s="139"/>
      <c r="H60" s="108">
        <f t="shared" si="10"/>
        <v>0</v>
      </c>
    </row>
    <row r="61" spans="1:11" ht="16.5" customHeight="1" thickBot="1" x14ac:dyDescent="0.35">
      <c r="A61" s="140" t="s">
        <v>22</v>
      </c>
      <c r="B61" s="141"/>
      <c r="C61" s="101">
        <f>SUM(C48:C60)</f>
        <v>0</v>
      </c>
      <c r="D61" s="102" t="s">
        <v>23</v>
      </c>
      <c r="E61" s="102" t="s">
        <v>23</v>
      </c>
      <c r="F61" s="142" t="s">
        <v>23</v>
      </c>
      <c r="G61" s="143"/>
      <c r="H61" s="115">
        <f>SUM(H48:H60)</f>
        <v>0</v>
      </c>
    </row>
    <row r="62" spans="1:11" x14ac:dyDescent="0.3">
      <c r="A62" s="94"/>
    </row>
    <row r="63" spans="1:11" ht="36.75" customHeight="1" x14ac:dyDescent="0.3">
      <c r="A63" s="116" t="s">
        <v>8</v>
      </c>
      <c r="B63" s="144"/>
      <c r="C63" s="145"/>
      <c r="D63" s="133" t="s">
        <v>9</v>
      </c>
      <c r="E63" s="134"/>
      <c r="F63" s="136"/>
      <c r="G63" s="136"/>
      <c r="H63" s="136"/>
      <c r="I63" s="136"/>
      <c r="J63" s="136"/>
      <c r="K63" s="136"/>
    </row>
    <row r="64" spans="1:11" ht="32.25" customHeight="1" x14ac:dyDescent="0.3">
      <c r="A64" s="117"/>
      <c r="D64" s="133" t="s">
        <v>10</v>
      </c>
      <c r="E64" s="134"/>
      <c r="F64" s="137"/>
      <c r="G64" s="137"/>
      <c r="H64" s="137"/>
      <c r="I64" s="137"/>
      <c r="J64" s="137"/>
      <c r="K64" s="137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4" fitToHeight="10" orientation="portrait" r:id="rId1"/>
  <headerFooter>
    <oddHeader>&amp;LStatutární město Ostrava
odbor sociálních věcí a zdravotnictví
oblast &amp;"Arial CE,Tučné"Prevence kriminality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9" tint="-0.249977111117893"/>
    <pageSetUpPr fitToPage="1"/>
  </sheetPr>
  <dimension ref="A1:E177"/>
  <sheetViews>
    <sheetView showGridLines="0" tabSelected="1" topLeftCell="A28" zoomScaleNormal="100" workbookViewId="0">
      <selection activeCell="E57" sqref="E57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7" t="s">
        <v>80</v>
      </c>
      <c r="B1" s="167"/>
      <c r="C1" s="168">
        <f>'Personální obsazení'!B1</f>
        <v>0</v>
      </c>
      <c r="D1" s="169"/>
      <c r="E1" s="170"/>
    </row>
    <row r="2" spans="1:5" x14ac:dyDescent="0.3">
      <c r="A2" s="167" t="s">
        <v>0</v>
      </c>
      <c r="B2" s="167"/>
      <c r="C2" s="168">
        <f>'Personální obsazení'!B2</f>
        <v>0</v>
      </c>
      <c r="D2" s="169"/>
      <c r="E2" s="170"/>
    </row>
    <row r="3" spans="1:5" x14ac:dyDescent="0.3">
      <c r="A3" s="167" t="s">
        <v>1</v>
      </c>
      <c r="B3" s="167"/>
      <c r="C3" s="168">
        <f>'Personální obsazení'!B3</f>
        <v>0</v>
      </c>
      <c r="D3" s="169"/>
      <c r="E3" s="170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71" t="s">
        <v>158</v>
      </c>
      <c r="B5" s="172"/>
      <c r="C5" s="172"/>
      <c r="D5" s="172"/>
      <c r="E5" s="173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162</v>
      </c>
      <c r="D7" s="10" t="s">
        <v>163</v>
      </c>
      <c r="E7" s="10" t="s">
        <v>12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65</v>
      </c>
      <c r="C9" s="32">
        <f>C12+C30+C50+C57+C58</f>
        <v>0</v>
      </c>
      <c r="D9" s="32">
        <f>D12+D30+D50+D57+D58</f>
        <v>0</v>
      </c>
      <c r="E9" s="14"/>
    </row>
    <row r="10" spans="1:5" ht="30.75" thickBot="1" x14ac:dyDescent="0.35">
      <c r="A10" s="19" t="s">
        <v>11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8" customFormat="1" x14ac:dyDescent="0.3">
      <c r="A12" s="15" t="s">
        <v>33</v>
      </c>
      <c r="B12" s="45" t="s">
        <v>81</v>
      </c>
      <c r="C12" s="17">
        <f>SUM(C13+C21+C27)</f>
        <v>0</v>
      </c>
      <c r="D12" s="17">
        <f>SUM(D13+D21+D27)</f>
        <v>0</v>
      </c>
      <c r="E12" s="45"/>
    </row>
    <row r="13" spans="1:5" x14ac:dyDescent="0.3">
      <c r="A13" s="125" t="s">
        <v>5</v>
      </c>
      <c r="B13" s="125" t="s">
        <v>82</v>
      </c>
      <c r="C13" s="127">
        <f>SUM(C14:C20)</f>
        <v>0</v>
      </c>
      <c r="D13" s="127">
        <f>SUM(D14:D20)</f>
        <v>0</v>
      </c>
      <c r="E13" s="125"/>
    </row>
    <row r="14" spans="1:5" x14ac:dyDescent="0.3">
      <c r="A14" s="8" t="s">
        <v>83</v>
      </c>
      <c r="B14" s="44" t="s">
        <v>84</v>
      </c>
      <c r="C14" s="53"/>
      <c r="D14" s="53"/>
      <c r="E14" s="130"/>
    </row>
    <row r="15" spans="1:5" x14ac:dyDescent="0.3">
      <c r="A15" s="8" t="s">
        <v>85</v>
      </c>
      <c r="B15" s="44" t="s">
        <v>91</v>
      </c>
      <c r="C15" s="53"/>
      <c r="D15" s="53"/>
      <c r="E15" s="130"/>
    </row>
    <row r="16" spans="1:5" x14ac:dyDescent="0.3">
      <c r="A16" s="8" t="s">
        <v>86</v>
      </c>
      <c r="B16" s="44" t="s">
        <v>92</v>
      </c>
      <c r="C16" s="53"/>
      <c r="D16" s="53"/>
      <c r="E16" s="130"/>
    </row>
    <row r="17" spans="1:5" x14ac:dyDescent="0.3">
      <c r="A17" s="8" t="s">
        <v>87</v>
      </c>
      <c r="B17" s="44" t="s">
        <v>95</v>
      </c>
      <c r="C17" s="53"/>
      <c r="D17" s="53"/>
      <c r="E17" s="130"/>
    </row>
    <row r="18" spans="1:5" x14ac:dyDescent="0.3">
      <c r="A18" s="8" t="s">
        <v>88</v>
      </c>
      <c r="B18" s="44" t="s">
        <v>93</v>
      </c>
      <c r="C18" s="53"/>
      <c r="D18" s="53"/>
      <c r="E18" s="130"/>
    </row>
    <row r="19" spans="1:5" x14ac:dyDescent="0.3">
      <c r="A19" s="8" t="s">
        <v>89</v>
      </c>
      <c r="B19" s="44" t="s">
        <v>94</v>
      </c>
      <c r="C19" s="53"/>
      <c r="D19" s="53"/>
      <c r="E19" s="130"/>
    </row>
    <row r="20" spans="1:5" x14ac:dyDescent="0.3">
      <c r="A20" s="8" t="s">
        <v>90</v>
      </c>
      <c r="B20" s="44" t="s">
        <v>169</v>
      </c>
      <c r="C20" s="53"/>
      <c r="D20" s="53"/>
      <c r="E20" s="130"/>
    </row>
    <row r="21" spans="1:5" x14ac:dyDescent="0.3">
      <c r="A21" s="124" t="s">
        <v>6</v>
      </c>
      <c r="B21" s="124" t="s">
        <v>96</v>
      </c>
      <c r="C21" s="126">
        <f>SUM(C22:C26)</f>
        <v>0</v>
      </c>
      <c r="D21" s="126">
        <f>SUM(D22:D26)</f>
        <v>0</v>
      </c>
      <c r="E21" s="124"/>
    </row>
    <row r="22" spans="1:5" x14ac:dyDescent="0.3">
      <c r="A22" s="8" t="s">
        <v>98</v>
      </c>
      <c r="B22" s="44" t="s">
        <v>97</v>
      </c>
      <c r="C22" s="53"/>
      <c r="D22" s="53"/>
      <c r="E22" s="122"/>
    </row>
    <row r="23" spans="1:5" x14ac:dyDescent="0.3">
      <c r="A23" s="8" t="s">
        <v>99</v>
      </c>
      <c r="B23" s="2" t="s">
        <v>103</v>
      </c>
      <c r="C23" s="53"/>
      <c r="D23" s="53"/>
      <c r="E23" s="122"/>
    </row>
    <row r="24" spans="1:5" x14ac:dyDescent="0.3">
      <c r="A24" s="8" t="s">
        <v>100</v>
      </c>
      <c r="B24" s="23" t="s">
        <v>104</v>
      </c>
      <c r="C24" s="53"/>
      <c r="D24" s="53"/>
      <c r="E24" s="122"/>
    </row>
    <row r="25" spans="1:5" x14ac:dyDescent="0.3">
      <c r="A25" s="8" t="s">
        <v>101</v>
      </c>
      <c r="B25" s="23" t="s">
        <v>105</v>
      </c>
      <c r="C25" s="53"/>
      <c r="D25" s="53"/>
      <c r="E25" s="122"/>
    </row>
    <row r="26" spans="1:5" x14ac:dyDescent="0.3">
      <c r="A26" s="8" t="s">
        <v>102</v>
      </c>
      <c r="B26" s="2" t="s">
        <v>170</v>
      </c>
      <c r="C26" s="53"/>
      <c r="D26" s="53"/>
      <c r="E26" s="122"/>
    </row>
    <row r="27" spans="1:5" x14ac:dyDescent="0.3">
      <c r="A27" s="15" t="s">
        <v>106</v>
      </c>
      <c r="B27" s="16" t="s">
        <v>107</v>
      </c>
      <c r="C27" s="31">
        <f>SUM(C28:C29)</f>
        <v>0</v>
      </c>
      <c r="D27" s="31">
        <f>SUM(D28:D29)</f>
        <v>0</v>
      </c>
      <c r="E27" s="18"/>
    </row>
    <row r="28" spans="1:5" ht="30" x14ac:dyDescent="0.3">
      <c r="A28" s="8" t="s">
        <v>108</v>
      </c>
      <c r="B28" s="2" t="s">
        <v>167</v>
      </c>
      <c r="C28" s="53"/>
      <c r="D28" s="53"/>
      <c r="E28" s="122"/>
    </row>
    <row r="29" spans="1:5" ht="30" x14ac:dyDescent="0.3">
      <c r="A29" s="8" t="s">
        <v>109</v>
      </c>
      <c r="B29" s="2" t="s">
        <v>168</v>
      </c>
      <c r="C29" s="53"/>
      <c r="D29" s="53"/>
      <c r="E29" s="122"/>
    </row>
    <row r="30" spans="1:5" x14ac:dyDescent="0.3">
      <c r="A30" s="41" t="s">
        <v>35</v>
      </c>
      <c r="B30" s="42" t="s">
        <v>67</v>
      </c>
      <c r="C30" s="43">
        <f>C31+C32+C33</f>
        <v>0</v>
      </c>
      <c r="D30" s="43">
        <f>D31+D32+D33</f>
        <v>0</v>
      </c>
      <c r="E30" s="42"/>
    </row>
    <row r="31" spans="1:5" x14ac:dyDescent="0.3">
      <c r="A31" s="46" t="s">
        <v>110</v>
      </c>
      <c r="B31" s="47" t="s">
        <v>130</v>
      </c>
      <c r="C31" s="54"/>
      <c r="D31" s="54"/>
      <c r="E31" s="123"/>
    </row>
    <row r="32" spans="1:5" x14ac:dyDescent="0.3">
      <c r="A32" s="46" t="s">
        <v>111</v>
      </c>
      <c r="B32" s="46" t="s">
        <v>131</v>
      </c>
      <c r="C32" s="54"/>
      <c r="D32" s="54"/>
      <c r="E32" s="131"/>
    </row>
    <row r="33" spans="1:5" x14ac:dyDescent="0.3">
      <c r="A33" s="15" t="s">
        <v>112</v>
      </c>
      <c r="B33" s="22" t="s">
        <v>7</v>
      </c>
      <c r="C33" s="31">
        <f>SUM(C34:C49)</f>
        <v>0</v>
      </c>
      <c r="D33" s="31">
        <f>SUM(D34:D49)</f>
        <v>0</v>
      </c>
      <c r="E33" s="18"/>
    </row>
    <row r="34" spans="1:5" ht="30" x14ac:dyDescent="0.3">
      <c r="A34" s="8" t="s">
        <v>113</v>
      </c>
      <c r="B34" s="2" t="s">
        <v>129</v>
      </c>
      <c r="C34" s="53"/>
      <c r="D34" s="53"/>
      <c r="E34" s="122"/>
    </row>
    <row r="35" spans="1:5" x14ac:dyDescent="0.3">
      <c r="A35" s="8" t="s">
        <v>114</v>
      </c>
      <c r="B35" s="1" t="s">
        <v>132</v>
      </c>
      <c r="C35" s="53"/>
      <c r="D35" s="53"/>
      <c r="E35" s="122"/>
    </row>
    <row r="36" spans="1:5" x14ac:dyDescent="0.3">
      <c r="A36" s="8" t="s">
        <v>115</v>
      </c>
      <c r="B36" s="2" t="s">
        <v>133</v>
      </c>
      <c r="C36" s="53"/>
      <c r="D36" s="53"/>
      <c r="E36" s="122"/>
    </row>
    <row r="37" spans="1:5" x14ac:dyDescent="0.3">
      <c r="A37" s="8" t="s">
        <v>116</v>
      </c>
      <c r="B37" s="2" t="s">
        <v>134</v>
      </c>
      <c r="C37" s="53"/>
      <c r="D37" s="53"/>
      <c r="E37" s="122"/>
    </row>
    <row r="38" spans="1:5" x14ac:dyDescent="0.3">
      <c r="A38" s="8" t="s">
        <v>117</v>
      </c>
      <c r="B38" s="2" t="s">
        <v>135</v>
      </c>
      <c r="C38" s="53"/>
      <c r="D38" s="53"/>
      <c r="E38" s="122"/>
    </row>
    <row r="39" spans="1:5" x14ac:dyDescent="0.3">
      <c r="A39" s="8" t="s">
        <v>118</v>
      </c>
      <c r="B39" s="2" t="s">
        <v>136</v>
      </c>
      <c r="C39" s="53"/>
      <c r="D39" s="53"/>
      <c r="E39" s="122"/>
    </row>
    <row r="40" spans="1:5" x14ac:dyDescent="0.3">
      <c r="A40" s="8" t="s">
        <v>119</v>
      </c>
      <c r="B40" s="2" t="s">
        <v>137</v>
      </c>
      <c r="C40" s="53"/>
      <c r="D40" s="53"/>
      <c r="E40" s="122"/>
    </row>
    <row r="41" spans="1:5" x14ac:dyDescent="0.3">
      <c r="A41" s="8" t="s">
        <v>120</v>
      </c>
      <c r="B41" s="2" t="s">
        <v>138</v>
      </c>
      <c r="C41" s="53"/>
      <c r="D41" s="53"/>
      <c r="E41" s="122"/>
    </row>
    <row r="42" spans="1:5" x14ac:dyDescent="0.3">
      <c r="A42" s="8" t="s">
        <v>121</v>
      </c>
      <c r="B42" s="2" t="s">
        <v>139</v>
      </c>
      <c r="C42" s="53"/>
      <c r="D42" s="53"/>
      <c r="E42" s="122"/>
    </row>
    <row r="43" spans="1:5" x14ac:dyDescent="0.3">
      <c r="A43" s="8" t="s">
        <v>122</v>
      </c>
      <c r="B43" s="2" t="s">
        <v>140</v>
      </c>
      <c r="C43" s="53"/>
      <c r="D43" s="53"/>
      <c r="E43" s="122"/>
    </row>
    <row r="44" spans="1:5" x14ac:dyDescent="0.3">
      <c r="A44" s="8" t="s">
        <v>123</v>
      </c>
      <c r="B44" s="2" t="s">
        <v>141</v>
      </c>
      <c r="C44" s="53"/>
      <c r="D44" s="53"/>
      <c r="E44" s="122"/>
    </row>
    <row r="45" spans="1:5" x14ac:dyDescent="0.3">
      <c r="A45" s="8" t="s">
        <v>124</v>
      </c>
      <c r="B45" s="2" t="s">
        <v>142</v>
      </c>
      <c r="C45" s="53"/>
      <c r="D45" s="53"/>
      <c r="E45" s="122"/>
    </row>
    <row r="46" spans="1:5" x14ac:dyDescent="0.3">
      <c r="A46" s="8" t="s">
        <v>125</v>
      </c>
      <c r="B46" s="2" t="s">
        <v>143</v>
      </c>
      <c r="C46" s="53"/>
      <c r="D46" s="53"/>
      <c r="E46" s="122"/>
    </row>
    <row r="47" spans="1:5" x14ac:dyDescent="0.3">
      <c r="A47" s="8" t="s">
        <v>126</v>
      </c>
      <c r="B47" s="2" t="s">
        <v>144</v>
      </c>
      <c r="C47" s="53"/>
      <c r="D47" s="53"/>
      <c r="E47" s="122"/>
    </row>
    <row r="48" spans="1:5" x14ac:dyDescent="0.3">
      <c r="A48" s="8" t="s">
        <v>127</v>
      </c>
      <c r="B48" s="2" t="s">
        <v>171</v>
      </c>
      <c r="C48" s="53"/>
      <c r="D48" s="53"/>
      <c r="E48" s="122"/>
    </row>
    <row r="49" spans="1:5" x14ac:dyDescent="0.3">
      <c r="A49" s="8" t="s">
        <v>128</v>
      </c>
      <c r="B49" s="2" t="s">
        <v>145</v>
      </c>
      <c r="C49" s="53"/>
      <c r="D49" s="53"/>
      <c r="E49" s="122"/>
    </row>
    <row r="50" spans="1:5" x14ac:dyDescent="0.3">
      <c r="A50" s="15" t="s">
        <v>37</v>
      </c>
      <c r="B50" s="15" t="s">
        <v>74</v>
      </c>
      <c r="C50" s="31">
        <f>SUM(C51:C56)</f>
        <v>0</v>
      </c>
      <c r="D50" s="31">
        <f>SUM(D51:D56)</f>
        <v>0</v>
      </c>
      <c r="E50" s="15"/>
    </row>
    <row r="51" spans="1:5" x14ac:dyDescent="0.3">
      <c r="A51" s="8" t="s">
        <v>146</v>
      </c>
      <c r="B51" s="2" t="s">
        <v>153</v>
      </c>
      <c r="C51" s="55"/>
      <c r="D51" s="53"/>
      <c r="E51" s="122"/>
    </row>
    <row r="52" spans="1:5" x14ac:dyDescent="0.3">
      <c r="A52" s="8" t="s">
        <v>147</v>
      </c>
      <c r="B52" s="2" t="s">
        <v>154</v>
      </c>
      <c r="C52" s="55"/>
      <c r="D52" s="53"/>
      <c r="E52" s="122"/>
    </row>
    <row r="53" spans="1:5" x14ac:dyDescent="0.3">
      <c r="A53" s="8" t="s">
        <v>68</v>
      </c>
      <c r="B53" s="2" t="s">
        <v>155</v>
      </c>
      <c r="C53" s="55"/>
      <c r="D53" s="53"/>
      <c r="E53" s="122"/>
    </row>
    <row r="54" spans="1:5" x14ac:dyDescent="0.3">
      <c r="A54" s="8" t="s">
        <v>148</v>
      </c>
      <c r="B54" s="2" t="s">
        <v>156</v>
      </c>
      <c r="C54" s="55"/>
      <c r="D54" s="53"/>
      <c r="E54" s="122"/>
    </row>
    <row r="55" spans="1:5" ht="30" x14ac:dyDescent="0.3">
      <c r="A55" s="8" t="s">
        <v>149</v>
      </c>
      <c r="B55" s="2" t="s">
        <v>157</v>
      </c>
      <c r="C55" s="55"/>
      <c r="D55" s="53"/>
      <c r="E55" s="122"/>
    </row>
    <row r="56" spans="1:5" x14ac:dyDescent="0.3">
      <c r="A56" s="8" t="s">
        <v>150</v>
      </c>
      <c r="B56" s="44" t="s">
        <v>172</v>
      </c>
      <c r="C56" s="55"/>
      <c r="D56" s="53"/>
      <c r="E56" s="122"/>
    </row>
    <row r="57" spans="1:5" x14ac:dyDescent="0.3">
      <c r="A57" s="15" t="s">
        <v>39</v>
      </c>
      <c r="B57" s="15" t="s">
        <v>151</v>
      </c>
      <c r="C57" s="56"/>
      <c r="D57" s="63"/>
      <c r="E57" s="188"/>
    </row>
    <row r="58" spans="1:5" x14ac:dyDescent="0.3">
      <c r="A58" s="15" t="s">
        <v>40</v>
      </c>
      <c r="B58" s="15" t="s">
        <v>152</v>
      </c>
      <c r="C58" s="128"/>
      <c r="D58" s="129"/>
      <c r="E58" s="132"/>
    </row>
    <row r="59" spans="1:5" x14ac:dyDescent="0.3">
      <c r="A59" s="9"/>
      <c r="B59" s="3"/>
      <c r="C59" s="3"/>
      <c r="D59" s="3"/>
      <c r="E59" s="3"/>
    </row>
    <row r="60" spans="1:5" ht="30" x14ac:dyDescent="0.3">
      <c r="A60" s="18" t="s">
        <v>8</v>
      </c>
      <c r="B60" s="57"/>
      <c r="C60" s="18" t="s">
        <v>9</v>
      </c>
      <c r="D60" s="164"/>
      <c r="E60" s="165"/>
    </row>
    <row r="61" spans="1:5" ht="28.5" customHeight="1" x14ac:dyDescent="0.3">
      <c r="A61" s="9"/>
      <c r="B61" s="3"/>
      <c r="C61" s="18" t="s">
        <v>10</v>
      </c>
      <c r="D61" s="166"/>
      <c r="E61" s="166"/>
    </row>
    <row r="62" spans="1:5" x14ac:dyDescent="0.3">
      <c r="A62" s="9"/>
      <c r="B62" s="3"/>
      <c r="C62" s="3"/>
      <c r="D62" s="3"/>
      <c r="E62" s="3"/>
    </row>
    <row r="63" spans="1:5" x14ac:dyDescent="0.3">
      <c r="A63" s="9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  <row r="177" spans="1:5" x14ac:dyDescent="0.3">
      <c r="A177" s="3"/>
      <c r="B177" s="3"/>
      <c r="C177" s="3"/>
      <c r="D177" s="3"/>
      <c r="E177" s="3"/>
    </row>
  </sheetData>
  <sheetProtection password="CCA6" sheet="1" objects="1" scenarios="1" selectLockedCells="1"/>
  <mergeCells count="9">
    <mergeCell ref="D60:E60"/>
    <mergeCell ref="D61:E61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22">
    <cfRule type="cellIs" dxfId="34" priority="48" operator="greaterThan">
      <formula>$C$22</formula>
    </cfRule>
  </conditionalFormatting>
  <conditionalFormatting sqref="D23">
    <cfRule type="cellIs" dxfId="33" priority="47" operator="greaterThan">
      <formula>$C$23</formula>
    </cfRule>
  </conditionalFormatting>
  <conditionalFormatting sqref="D24">
    <cfRule type="cellIs" dxfId="32" priority="46" operator="greaterThan">
      <formula>$C$24</formula>
    </cfRule>
  </conditionalFormatting>
  <conditionalFormatting sqref="D25">
    <cfRule type="cellIs" dxfId="31" priority="45" operator="greaterThan">
      <formula>$C$25</formula>
    </cfRule>
  </conditionalFormatting>
  <conditionalFormatting sqref="D26">
    <cfRule type="cellIs" dxfId="30" priority="44" operator="greaterThan">
      <formula>$C$26</formula>
    </cfRule>
  </conditionalFormatting>
  <conditionalFormatting sqref="D28">
    <cfRule type="cellIs" dxfId="29" priority="41" operator="greaterThan">
      <formula>$C$28</formula>
    </cfRule>
  </conditionalFormatting>
  <conditionalFormatting sqref="D29">
    <cfRule type="cellIs" dxfId="28" priority="40" operator="greaterThan">
      <formula>$C$29</formula>
    </cfRule>
  </conditionalFormatting>
  <conditionalFormatting sqref="D31">
    <cfRule type="cellIs" dxfId="27" priority="36" operator="greaterThan">
      <formula>$C$31</formula>
    </cfRule>
  </conditionalFormatting>
  <conditionalFormatting sqref="D32">
    <cfRule type="cellIs" dxfId="26" priority="35" operator="greaterThan">
      <formula>$C$32</formula>
    </cfRule>
  </conditionalFormatting>
  <conditionalFormatting sqref="D34">
    <cfRule type="cellIs" dxfId="25" priority="34" operator="greaterThan">
      <formula>$C$34</formula>
    </cfRule>
  </conditionalFormatting>
  <conditionalFormatting sqref="D35">
    <cfRule type="cellIs" dxfId="24" priority="33" operator="greaterThan">
      <formula>$C$35</formula>
    </cfRule>
  </conditionalFormatting>
  <conditionalFormatting sqref="D36">
    <cfRule type="cellIs" dxfId="23" priority="32" operator="greaterThan">
      <formula>$C$36</formula>
    </cfRule>
  </conditionalFormatting>
  <conditionalFormatting sqref="D37">
    <cfRule type="cellIs" dxfId="22" priority="31" operator="greaterThan">
      <formula>$C$37</formula>
    </cfRule>
  </conditionalFormatting>
  <conditionalFormatting sqref="D38">
    <cfRule type="cellIs" dxfId="21" priority="30" operator="greaterThan">
      <formula>$C$38</formula>
    </cfRule>
  </conditionalFormatting>
  <conditionalFormatting sqref="D39">
    <cfRule type="cellIs" dxfId="20" priority="29" operator="greaterThan">
      <formula>$C$39</formula>
    </cfRule>
  </conditionalFormatting>
  <conditionalFormatting sqref="D40">
    <cfRule type="cellIs" dxfId="19" priority="28" operator="greaterThan">
      <formula>$C$40</formula>
    </cfRule>
  </conditionalFormatting>
  <conditionalFormatting sqref="D41">
    <cfRule type="cellIs" dxfId="18" priority="27" operator="greaterThan">
      <formula>$C$41</formula>
    </cfRule>
  </conditionalFormatting>
  <conditionalFormatting sqref="D42">
    <cfRule type="cellIs" dxfId="17" priority="26" operator="greaterThan">
      <formula>$C$42</formula>
    </cfRule>
  </conditionalFormatting>
  <conditionalFormatting sqref="D43">
    <cfRule type="cellIs" dxfId="16" priority="25" operator="greaterThan">
      <formula>$C$43</formula>
    </cfRule>
  </conditionalFormatting>
  <conditionalFormatting sqref="D44">
    <cfRule type="cellIs" dxfId="15" priority="24" operator="greaterThan">
      <formula>$C$44</formula>
    </cfRule>
  </conditionalFormatting>
  <conditionalFormatting sqref="D45">
    <cfRule type="cellIs" dxfId="14" priority="23" operator="greaterThan">
      <formula>$C$45</formula>
    </cfRule>
  </conditionalFormatting>
  <conditionalFormatting sqref="D46">
    <cfRule type="cellIs" dxfId="13" priority="22" operator="greaterThan">
      <formula>$C$46</formula>
    </cfRule>
  </conditionalFormatting>
  <conditionalFormatting sqref="D47">
    <cfRule type="cellIs" dxfId="12" priority="21" operator="greaterThan">
      <formula>$C$47</formula>
    </cfRule>
  </conditionalFormatting>
  <conditionalFormatting sqref="D48">
    <cfRule type="cellIs" dxfId="11" priority="20" operator="greaterThan">
      <formula>$C$48</formula>
    </cfRule>
  </conditionalFormatting>
  <conditionalFormatting sqref="D49">
    <cfRule type="cellIs" dxfId="10" priority="19" operator="greaterThan">
      <formula>$C$49</formula>
    </cfRule>
  </conditionalFormatting>
  <conditionalFormatting sqref="D51">
    <cfRule type="cellIs" dxfId="9" priority="18" operator="greaterThan">
      <formula>$C$51</formula>
    </cfRule>
  </conditionalFormatting>
  <conditionalFormatting sqref="D52">
    <cfRule type="cellIs" dxfId="8" priority="17" operator="greaterThan">
      <formula>$C$52</formula>
    </cfRule>
  </conditionalFormatting>
  <conditionalFormatting sqref="D53">
    <cfRule type="cellIs" dxfId="7" priority="16" operator="greaterThan">
      <formula>$C$53</formula>
    </cfRule>
  </conditionalFormatting>
  <conditionalFormatting sqref="D54">
    <cfRule type="cellIs" dxfId="6" priority="15" operator="greaterThan">
      <formula>$C$54</formula>
    </cfRule>
  </conditionalFormatting>
  <conditionalFormatting sqref="D55">
    <cfRule type="cellIs" dxfId="5" priority="14" operator="greaterThan">
      <formula>$C$55</formula>
    </cfRule>
  </conditionalFormatting>
  <conditionalFormatting sqref="D56">
    <cfRule type="cellIs" dxfId="4" priority="13" operator="greaterThan">
      <formula>$C$56</formula>
    </cfRule>
  </conditionalFormatting>
  <conditionalFormatting sqref="D57">
    <cfRule type="cellIs" dxfId="3" priority="12" operator="greaterThan">
      <formula>$C$57</formula>
    </cfRule>
  </conditionalFormatting>
  <conditionalFormatting sqref="D58">
    <cfRule type="cellIs" dxfId="2" priority="2" operator="greaterThan">
      <formula>$C$58</formula>
    </cfRule>
  </conditionalFormatting>
  <conditionalFormatting sqref="D14:D20">
    <cfRule type="cellIs" dxfId="1" priority="1" operator="greaterThan">
      <formula>$C$22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J29"/>
  <sheetViews>
    <sheetView showGridLines="0" zoomScaleNormal="100" zoomScalePageLayoutView="80" workbookViewId="0">
      <selection activeCell="C10" sqref="C10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10" x14ac:dyDescent="0.3">
      <c r="A1" s="167" t="s">
        <v>80</v>
      </c>
      <c r="B1" s="167"/>
      <c r="C1" s="186">
        <f>'Personální obsazení'!$B1</f>
        <v>0</v>
      </c>
      <c r="D1" s="186"/>
      <c r="E1" s="186"/>
      <c r="F1" s="187"/>
      <c r="G1" s="187"/>
      <c r="H1" s="187"/>
    </row>
    <row r="2" spans="1:10" x14ac:dyDescent="0.3">
      <c r="A2" s="167" t="s">
        <v>0</v>
      </c>
      <c r="B2" s="167"/>
      <c r="C2" s="186">
        <f>'Personální obsazení'!$B2</f>
        <v>0</v>
      </c>
      <c r="D2" s="186"/>
      <c r="E2" s="186"/>
      <c r="F2" s="187"/>
      <c r="G2" s="187"/>
      <c r="H2" s="187"/>
    </row>
    <row r="3" spans="1:10" x14ac:dyDescent="0.3">
      <c r="A3" s="167" t="s">
        <v>1</v>
      </c>
      <c r="B3" s="167"/>
      <c r="C3" s="186">
        <f>'Personální obsazení'!$B3</f>
        <v>0</v>
      </c>
      <c r="D3" s="186"/>
      <c r="E3" s="186"/>
      <c r="F3" s="187"/>
      <c r="G3" s="187"/>
      <c r="H3" s="187"/>
    </row>
    <row r="4" spans="1:10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10" ht="15.75" thickBot="1" x14ac:dyDescent="0.35">
      <c r="A5" s="183" t="s">
        <v>160</v>
      </c>
      <c r="B5" s="184"/>
      <c r="C5" s="184"/>
      <c r="D5" s="184"/>
      <c r="E5" s="184"/>
      <c r="F5" s="184"/>
      <c r="G5" s="184"/>
      <c r="H5" s="185"/>
    </row>
    <row r="7" spans="1:10" x14ac:dyDescent="0.3">
      <c r="A7" s="180" t="s">
        <v>30</v>
      </c>
      <c r="B7" s="180" t="s">
        <v>31</v>
      </c>
      <c r="C7" s="182" t="s">
        <v>164</v>
      </c>
      <c r="D7" s="182"/>
      <c r="E7" s="182" t="s">
        <v>165</v>
      </c>
      <c r="F7" s="182"/>
      <c r="G7" s="182" t="s">
        <v>166</v>
      </c>
      <c r="H7" s="182"/>
      <c r="J7" s="3"/>
    </row>
    <row r="8" spans="1:10" ht="75" x14ac:dyDescent="0.3">
      <c r="A8" s="181"/>
      <c r="B8" s="181"/>
      <c r="C8" s="26" t="s">
        <v>32</v>
      </c>
      <c r="D8" s="10" t="s">
        <v>69</v>
      </c>
      <c r="E8" s="26" t="s">
        <v>32</v>
      </c>
      <c r="F8" s="10" t="s">
        <v>70</v>
      </c>
      <c r="G8" s="26" t="s">
        <v>32</v>
      </c>
      <c r="H8" s="10" t="s">
        <v>71</v>
      </c>
    </row>
    <row r="9" spans="1:10" x14ac:dyDescent="0.3">
      <c r="A9" s="37" t="s">
        <v>33</v>
      </c>
      <c r="B9" s="38" t="s">
        <v>34</v>
      </c>
      <c r="C9" s="49"/>
      <c r="D9" s="40" t="e">
        <f t="shared" ref="D9:D19" si="0">C9/$C$26</f>
        <v>#DIV/0!</v>
      </c>
      <c r="E9" s="49"/>
      <c r="F9" s="40" t="e">
        <f t="shared" ref="F9:F19" si="1">E9/$E$26</f>
        <v>#DIV/0!</v>
      </c>
      <c r="G9" s="50"/>
      <c r="H9" s="40" t="e">
        <f>G9/$G$26</f>
        <v>#DIV/0!</v>
      </c>
    </row>
    <row r="10" spans="1:10" x14ac:dyDescent="0.3">
      <c r="A10" s="60">
        <v>42370</v>
      </c>
      <c r="B10" s="38" t="s">
        <v>161</v>
      </c>
      <c r="C10" s="61"/>
      <c r="D10" s="62" t="e">
        <f t="shared" si="0"/>
        <v>#DIV/0!</v>
      </c>
      <c r="E10" s="61"/>
      <c r="F10" s="62" t="e">
        <f t="shared" si="1"/>
        <v>#DIV/0!</v>
      </c>
      <c r="G10" s="39">
        <f>Náklady!D9</f>
        <v>0</v>
      </c>
      <c r="H10" s="62" t="e">
        <f>G10/G9</f>
        <v>#DIV/0!</v>
      </c>
    </row>
    <row r="11" spans="1:10" x14ac:dyDescent="0.3">
      <c r="A11" s="27" t="s">
        <v>35</v>
      </c>
      <c r="B11" s="2" t="s">
        <v>36</v>
      </c>
      <c r="C11" s="50"/>
      <c r="D11" s="28" t="e">
        <f t="shared" si="0"/>
        <v>#DIV/0!</v>
      </c>
      <c r="E11" s="50"/>
      <c r="F11" s="28" t="e">
        <f t="shared" si="1"/>
        <v>#DIV/0!</v>
      </c>
      <c r="G11" s="50"/>
      <c r="H11" s="28" t="e">
        <f t="shared" ref="H11:H25" si="2">G11/$G$26</f>
        <v>#DIV/0!</v>
      </c>
    </row>
    <row r="12" spans="1:10" x14ac:dyDescent="0.3">
      <c r="A12" s="27" t="s">
        <v>37</v>
      </c>
      <c r="B12" s="2" t="s">
        <v>38</v>
      </c>
      <c r="C12" s="50"/>
      <c r="D12" s="28" t="e">
        <f t="shared" si="0"/>
        <v>#DIV/0!</v>
      </c>
      <c r="E12" s="50"/>
      <c r="F12" s="28" t="e">
        <f t="shared" si="1"/>
        <v>#DIV/0!</v>
      </c>
      <c r="G12" s="50"/>
      <c r="H12" s="28" t="e">
        <f t="shared" si="2"/>
        <v>#DIV/0!</v>
      </c>
    </row>
    <row r="13" spans="1:10" x14ac:dyDescent="0.3">
      <c r="A13" s="27" t="s">
        <v>39</v>
      </c>
      <c r="B13" s="2" t="s">
        <v>63</v>
      </c>
      <c r="C13" s="50"/>
      <c r="D13" s="28" t="e">
        <f t="shared" si="0"/>
        <v>#DIV/0!</v>
      </c>
      <c r="E13" s="50"/>
      <c r="F13" s="28" t="e">
        <f t="shared" si="1"/>
        <v>#DIV/0!</v>
      </c>
      <c r="G13" s="50"/>
      <c r="H13" s="28" t="e">
        <f t="shared" si="2"/>
        <v>#DIV/0!</v>
      </c>
    </row>
    <row r="14" spans="1:10" x14ac:dyDescent="0.3">
      <c r="A14" s="27" t="s">
        <v>40</v>
      </c>
      <c r="B14" s="2" t="s">
        <v>41</v>
      </c>
      <c r="C14" s="50"/>
      <c r="D14" s="28" t="e">
        <f t="shared" si="0"/>
        <v>#DIV/0!</v>
      </c>
      <c r="E14" s="50"/>
      <c r="F14" s="28" t="e">
        <f t="shared" si="1"/>
        <v>#DIV/0!</v>
      </c>
      <c r="G14" s="50"/>
      <c r="H14" s="28" t="e">
        <f t="shared" si="2"/>
        <v>#DIV/0!</v>
      </c>
    </row>
    <row r="15" spans="1:10" x14ac:dyDescent="0.3">
      <c r="A15" s="27" t="s">
        <v>42</v>
      </c>
      <c r="B15" s="2" t="s">
        <v>43</v>
      </c>
      <c r="C15" s="50"/>
      <c r="D15" s="28" t="e">
        <f t="shared" si="0"/>
        <v>#DIV/0!</v>
      </c>
      <c r="E15" s="50"/>
      <c r="F15" s="28" t="e">
        <f t="shared" si="1"/>
        <v>#DIV/0!</v>
      </c>
      <c r="G15" s="50"/>
      <c r="H15" s="28" t="e">
        <f t="shared" si="2"/>
        <v>#DIV/0!</v>
      </c>
    </row>
    <row r="16" spans="1:10" x14ac:dyDescent="0.3">
      <c r="A16" s="27" t="s">
        <v>44</v>
      </c>
      <c r="B16" s="2" t="s">
        <v>45</v>
      </c>
      <c r="C16" s="50"/>
      <c r="D16" s="28" t="e">
        <f t="shared" si="0"/>
        <v>#DIV/0!</v>
      </c>
      <c r="E16" s="50"/>
      <c r="F16" s="28" t="e">
        <f t="shared" si="1"/>
        <v>#DIV/0!</v>
      </c>
      <c r="G16" s="50"/>
      <c r="H16" s="28" t="e">
        <f t="shared" si="2"/>
        <v>#DIV/0!</v>
      </c>
    </row>
    <row r="17" spans="1:8" x14ac:dyDescent="0.3">
      <c r="A17" s="27" t="s">
        <v>46</v>
      </c>
      <c r="B17" s="2" t="s">
        <v>47</v>
      </c>
      <c r="C17" s="50"/>
      <c r="D17" s="28" t="e">
        <f t="shared" si="0"/>
        <v>#DIV/0!</v>
      </c>
      <c r="E17" s="50"/>
      <c r="F17" s="28" t="e">
        <f t="shared" si="1"/>
        <v>#DIV/0!</v>
      </c>
      <c r="G17" s="50"/>
      <c r="H17" s="28" t="e">
        <f t="shared" si="2"/>
        <v>#DIV/0!</v>
      </c>
    </row>
    <row r="18" spans="1:8" x14ac:dyDescent="0.3">
      <c r="A18" s="27" t="s">
        <v>48</v>
      </c>
      <c r="B18" s="2" t="s">
        <v>64</v>
      </c>
      <c r="C18" s="50"/>
      <c r="D18" s="28" t="e">
        <f t="shared" si="0"/>
        <v>#DIV/0!</v>
      </c>
      <c r="E18" s="50"/>
      <c r="F18" s="28" t="e">
        <f t="shared" si="1"/>
        <v>#DIV/0!</v>
      </c>
      <c r="G18" s="50"/>
      <c r="H18" s="28" t="e">
        <f t="shared" si="2"/>
        <v>#DIV/0!</v>
      </c>
    </row>
    <row r="19" spans="1:8" x14ac:dyDescent="0.3">
      <c r="A19" s="27" t="s">
        <v>49</v>
      </c>
      <c r="B19" s="2" t="s">
        <v>50</v>
      </c>
      <c r="C19" s="50"/>
      <c r="D19" s="28" t="e">
        <f t="shared" si="0"/>
        <v>#DIV/0!</v>
      </c>
      <c r="E19" s="50"/>
      <c r="F19" s="28" t="e">
        <f t="shared" si="1"/>
        <v>#DIV/0!</v>
      </c>
      <c r="G19" s="50"/>
      <c r="H19" s="28" t="e">
        <f t="shared" si="2"/>
        <v>#DIV/0!</v>
      </c>
    </row>
    <row r="20" spans="1:8" x14ac:dyDescent="0.3">
      <c r="A20" s="27" t="s">
        <v>51</v>
      </c>
      <c r="B20" s="1" t="s">
        <v>66</v>
      </c>
      <c r="C20" s="51"/>
      <c r="D20" s="28" t="e">
        <f>C20/C26</f>
        <v>#DIV/0!</v>
      </c>
      <c r="E20" s="51"/>
      <c r="F20" s="28" t="e">
        <f>E20/E26</f>
        <v>#DIV/0!</v>
      </c>
      <c r="G20" s="51"/>
      <c r="H20" s="28" t="e">
        <f t="shared" si="2"/>
        <v>#DIV/0!</v>
      </c>
    </row>
    <row r="21" spans="1:8" x14ac:dyDescent="0.3">
      <c r="A21" s="27" t="s">
        <v>52</v>
      </c>
      <c r="B21" s="2" t="s">
        <v>53</v>
      </c>
      <c r="C21" s="50"/>
      <c r="D21" s="28" t="e">
        <f>C21/$C$26</f>
        <v>#DIV/0!</v>
      </c>
      <c r="E21" s="50"/>
      <c r="F21" s="28" t="e">
        <f>E21/$E$26</f>
        <v>#DIV/0!</v>
      </c>
      <c r="G21" s="50"/>
      <c r="H21" s="28" t="e">
        <f t="shared" si="2"/>
        <v>#DIV/0!</v>
      </c>
    </row>
    <row r="22" spans="1:8" x14ac:dyDescent="0.3">
      <c r="A22" s="27" t="s">
        <v>54</v>
      </c>
      <c r="B22" s="2" t="s">
        <v>55</v>
      </c>
      <c r="C22" s="50"/>
      <c r="D22" s="28" t="e">
        <f>C22/$C$26</f>
        <v>#DIV/0!</v>
      </c>
      <c r="E22" s="50"/>
      <c r="F22" s="28" t="e">
        <f>E22/$E$26</f>
        <v>#DIV/0!</v>
      </c>
      <c r="G22" s="50"/>
      <c r="H22" s="28" t="e">
        <f t="shared" si="2"/>
        <v>#DIV/0!</v>
      </c>
    </row>
    <row r="23" spans="1:8" x14ac:dyDescent="0.3">
      <c r="A23" s="27" t="s">
        <v>56</v>
      </c>
      <c r="B23" s="44" t="s">
        <v>72</v>
      </c>
      <c r="C23" s="50"/>
      <c r="D23" s="28" t="e">
        <f>C23/$C$26</f>
        <v>#DIV/0!</v>
      </c>
      <c r="E23" s="50"/>
      <c r="F23" s="28" t="e">
        <f>E23/$E$26</f>
        <v>#DIV/0!</v>
      </c>
      <c r="G23" s="50"/>
      <c r="H23" s="28" t="e">
        <f t="shared" si="2"/>
        <v>#DIV/0!</v>
      </c>
    </row>
    <row r="24" spans="1:8" x14ac:dyDescent="0.3">
      <c r="A24" s="27" t="s">
        <v>58</v>
      </c>
      <c r="B24" s="2" t="s">
        <v>57</v>
      </c>
      <c r="C24" s="50"/>
      <c r="D24" s="28" t="e">
        <f>C24/$C$26</f>
        <v>#DIV/0!</v>
      </c>
      <c r="E24" s="50"/>
      <c r="F24" s="28" t="e">
        <f>E24/$E$26</f>
        <v>#DIV/0!</v>
      </c>
      <c r="G24" s="50"/>
      <c r="H24" s="28" t="e">
        <f t="shared" si="2"/>
        <v>#DIV/0!</v>
      </c>
    </row>
    <row r="25" spans="1:8" x14ac:dyDescent="0.3">
      <c r="A25" s="27" t="s">
        <v>73</v>
      </c>
      <c r="B25" s="2" t="s">
        <v>59</v>
      </c>
      <c r="C25" s="50"/>
      <c r="D25" s="28" t="e">
        <f>C25/$C$26</f>
        <v>#DIV/0!</v>
      </c>
      <c r="E25" s="50"/>
      <c r="F25" s="28" t="e">
        <f>E25/$E$26</f>
        <v>#DIV/0!</v>
      </c>
      <c r="G25" s="50"/>
      <c r="H25" s="28" t="e">
        <f t="shared" si="2"/>
        <v>#DIV/0!</v>
      </c>
    </row>
    <row r="26" spans="1:8" x14ac:dyDescent="0.3">
      <c r="A26" s="174" t="s">
        <v>62</v>
      </c>
      <c r="B26" s="175"/>
      <c r="C26" s="17">
        <f t="shared" ref="C26:H26" si="3">SUM(C9,C11:C25)</f>
        <v>0</v>
      </c>
      <c r="D26" s="29" t="e">
        <f t="shared" si="3"/>
        <v>#DIV/0!</v>
      </c>
      <c r="E26" s="17">
        <f t="shared" si="3"/>
        <v>0</v>
      </c>
      <c r="F26" s="29" t="e">
        <f t="shared" si="3"/>
        <v>#DIV/0!</v>
      </c>
      <c r="G26" s="17">
        <f>SUM(G9,G11:G25)</f>
        <v>0</v>
      </c>
      <c r="H26" s="29" t="e">
        <f t="shared" si="3"/>
        <v>#DIV/0!</v>
      </c>
    </row>
    <row r="28" spans="1:8" ht="33.75" customHeight="1" x14ac:dyDescent="0.3">
      <c r="A28" s="18" t="s">
        <v>8</v>
      </c>
      <c r="B28" s="52"/>
      <c r="C28" s="176" t="s">
        <v>9</v>
      </c>
      <c r="D28" s="177"/>
      <c r="E28" s="178"/>
      <c r="F28" s="179"/>
      <c r="G28" s="179"/>
      <c r="H28" s="179"/>
    </row>
    <row r="29" spans="1:8" ht="29.25" customHeight="1" x14ac:dyDescent="0.3">
      <c r="A29" s="30"/>
      <c r="C29" s="176" t="s">
        <v>10</v>
      </c>
      <c r="D29" s="177"/>
      <c r="E29" s="178"/>
      <c r="F29" s="179"/>
      <c r="G29" s="179"/>
      <c r="H29" s="179"/>
    </row>
  </sheetData>
  <sheetProtection password="CCA6" sheet="1" objects="1" scenarios="1" selectLockedCells="1"/>
  <mergeCells count="17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</mergeCells>
  <conditionalFormatting sqref="E10 C10">
    <cfRule type="cellIs" dxfId="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Čechová Eva</cp:lastModifiedBy>
  <cp:lastPrinted>2017-08-21T13:20:29Z</cp:lastPrinted>
  <dcterms:created xsi:type="dcterms:W3CDTF">2008-08-18T10:30:23Z</dcterms:created>
  <dcterms:modified xsi:type="dcterms:W3CDTF">2020-09-21T10:56:56Z</dcterms:modified>
</cp:coreProperties>
</file>