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235" windowHeight="7620" activeTab="1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F26" i="1" l="1"/>
  <c r="H16" i="1" l="1"/>
  <c r="I16" i="1"/>
  <c r="G16" i="1"/>
  <c r="F16" i="1"/>
  <c r="E16" i="1"/>
  <c r="B37" i="1"/>
  <c r="B16" i="1"/>
  <c r="B31" i="1" l="1"/>
  <c r="B6" i="1"/>
  <c r="B33" i="1" l="1"/>
  <c r="B34" i="1"/>
  <c r="B35" i="1"/>
  <c r="B36" i="1"/>
  <c r="B32" i="1"/>
  <c r="B28" i="1" l="1"/>
  <c r="B17" i="1"/>
</calcChain>
</file>

<file path=xl/sharedStrings.xml><?xml version="1.0" encoding="utf-8"?>
<sst xmlns="http://schemas.openxmlformats.org/spreadsheetml/2006/main" count="52" uniqueCount="34">
  <si>
    <t>daňové příjmy</t>
  </si>
  <si>
    <t>kapitálové příjmy</t>
  </si>
  <si>
    <t>dotace</t>
  </si>
  <si>
    <t>celkem</t>
  </si>
  <si>
    <t>nedaňové příjmy</t>
  </si>
  <si>
    <t>Struktura výdajů</t>
  </si>
  <si>
    <t>Struktura běžných výdajů</t>
  </si>
  <si>
    <t>Zemědělství, lesní hospodářství</t>
  </si>
  <si>
    <t>Průmyslová a ost.odvětví hospodářství</t>
  </si>
  <si>
    <t>Služby pro obyvatelstvo</t>
  </si>
  <si>
    <t>Soc. věci a politika zaměstnanosti</t>
  </si>
  <si>
    <t>Bezpečnost státu a právní ochrana</t>
  </si>
  <si>
    <t>Všeobecná věřejná správa a služby</t>
  </si>
  <si>
    <t>BV</t>
  </si>
  <si>
    <t>KV</t>
  </si>
  <si>
    <t>Struktura kapitálových výdajů</t>
  </si>
  <si>
    <t xml:space="preserve">Struktura příjmů </t>
  </si>
  <si>
    <t>celkové příjmy</t>
  </si>
  <si>
    <t>běžné výdaje</t>
  </si>
  <si>
    <t>kapitálové výdaje</t>
  </si>
  <si>
    <t>Rok 2012</t>
  </si>
  <si>
    <t>Dotace městským obvodům</t>
  </si>
  <si>
    <t>neinvestiční</t>
  </si>
  <si>
    <t>investiční</t>
  </si>
  <si>
    <t>Rok 2013</t>
  </si>
  <si>
    <t>Rok 2014</t>
  </si>
  <si>
    <t>Rok 2015</t>
  </si>
  <si>
    <t>Rok 2016</t>
  </si>
  <si>
    <t>Poměr daňových příjmů k celkovým příjmům 2012-2016</t>
  </si>
  <si>
    <t>Poměr daňových k celkovým příjmům 2012 - 2016</t>
  </si>
  <si>
    <t>Rok 2012-2016</t>
  </si>
  <si>
    <t>Poměr běžných a kapitálových výdajů 2012 - 2016</t>
  </si>
  <si>
    <t>Vývoj dotací městským obvodům 2012 - 2016</t>
  </si>
  <si>
    <t>Příloha č.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</si>
</sst>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3" fontId="0" fillId="0" borderId="0" xfId="0" applyNumberFormat="1" applyFill="1" applyBorder="1"/>
    <xf numFmtId="0" fontId="0" fillId="0" borderId="0" xfId="0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Border="1"/>
    <xf numFmtId="0" fontId="3" fillId="3" borderId="0" xfId="0" applyFont="1" applyFill="1"/>
    <xf numFmtId="0" fontId="2" fillId="4" borderId="0" xfId="0" applyFont="1" applyFill="1"/>
    <xf numFmtId="0" fontId="0" fillId="4" borderId="0" xfId="0" applyFill="1"/>
    <xf numFmtId="3" fontId="0" fillId="4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List1!$A$2:$A$5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dotace</c:v>
                </c:pt>
              </c:strCache>
            </c:strRef>
          </c:cat>
          <c:val>
            <c:numRef>
              <c:f>List1!$B$2:$B$5</c:f>
              <c:numCache>
                <c:formatCode>#,##0</c:formatCode>
                <c:ptCount val="4"/>
                <c:pt idx="0">
                  <c:v>6726341</c:v>
                </c:pt>
                <c:pt idx="1">
                  <c:v>667111</c:v>
                </c:pt>
                <c:pt idx="2">
                  <c:v>309456</c:v>
                </c:pt>
                <c:pt idx="3">
                  <c:v>627283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List1!$A$11:$A$16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List1!$B$11:$B$16</c:f>
              <c:numCache>
                <c:formatCode>#,##0</c:formatCode>
                <c:ptCount val="6"/>
                <c:pt idx="0">
                  <c:v>17212</c:v>
                </c:pt>
                <c:pt idx="1">
                  <c:v>1380571</c:v>
                </c:pt>
                <c:pt idx="2">
                  <c:v>1527597</c:v>
                </c:pt>
                <c:pt idx="3">
                  <c:v>435492</c:v>
                </c:pt>
                <c:pt idx="4">
                  <c:v>440670</c:v>
                </c:pt>
                <c:pt idx="5">
                  <c:v>2040967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List1!$A$22:$A$27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List1!$B$22:$B$27</c:f>
              <c:numCache>
                <c:formatCode>#,##0</c:formatCode>
                <c:ptCount val="6"/>
                <c:pt idx="0">
                  <c:v>384</c:v>
                </c:pt>
                <c:pt idx="1">
                  <c:v>601606</c:v>
                </c:pt>
                <c:pt idx="2">
                  <c:v>377935</c:v>
                </c:pt>
                <c:pt idx="3">
                  <c:v>57450</c:v>
                </c:pt>
                <c:pt idx="4">
                  <c:v>49890</c:v>
                </c:pt>
                <c:pt idx="5">
                  <c:v>23598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List1!$A$31:$A$36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List1!$B$31:$B$36</c:f>
              <c:numCache>
                <c:formatCode>#,##0</c:formatCode>
                <c:ptCount val="6"/>
                <c:pt idx="0">
                  <c:v>17596</c:v>
                </c:pt>
                <c:pt idx="1">
                  <c:v>1982177</c:v>
                </c:pt>
                <c:pt idx="2">
                  <c:v>1905532</c:v>
                </c:pt>
                <c:pt idx="3">
                  <c:v>492942</c:v>
                </c:pt>
                <c:pt idx="4">
                  <c:v>490560</c:v>
                </c:pt>
                <c:pt idx="5">
                  <c:v>2064565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List1!$E$4</c:f>
              <c:strCache>
                <c:ptCount val="1"/>
                <c:pt idx="0">
                  <c:v>celkové příjmy</c:v>
                </c:pt>
              </c:strCache>
            </c:strRef>
          </c:tx>
          <c:invertIfNegative val="0"/>
          <c:cat>
            <c:strRef>
              <c:f>List1!$D$5:$D$9</c:f>
              <c:strCache>
                <c:ptCount val="5"/>
                <c:pt idx="0">
                  <c:v>Rok 2012</c:v>
                </c:pt>
                <c:pt idx="1">
                  <c:v>Rok 2013</c:v>
                </c:pt>
                <c:pt idx="2">
                  <c:v>Rok 2014</c:v>
                </c:pt>
                <c:pt idx="3">
                  <c:v>Rok 2015</c:v>
                </c:pt>
                <c:pt idx="4">
                  <c:v>Rok 2016</c:v>
                </c:pt>
              </c:strCache>
            </c:strRef>
          </c:cat>
          <c:val>
            <c:numRef>
              <c:f>List1!$E$5:$E$9</c:f>
              <c:numCache>
                <c:formatCode>#,##0</c:formatCode>
                <c:ptCount val="5"/>
                <c:pt idx="0">
                  <c:v>7077264</c:v>
                </c:pt>
                <c:pt idx="1">
                  <c:v>8223972</c:v>
                </c:pt>
                <c:pt idx="2">
                  <c:v>8301489</c:v>
                </c:pt>
                <c:pt idx="3">
                  <c:v>7748013</c:v>
                </c:pt>
                <c:pt idx="4">
                  <c:v>8330191</c:v>
                </c:pt>
              </c:numCache>
            </c:numRef>
          </c:val>
        </c:ser>
        <c:ser>
          <c:idx val="1"/>
          <c:order val="1"/>
          <c:tx>
            <c:strRef>
              <c:f>List1!$F$4</c:f>
              <c:strCache>
                <c:ptCount val="1"/>
                <c:pt idx="0">
                  <c:v>daňové příjmy</c:v>
                </c:pt>
              </c:strCache>
            </c:strRef>
          </c:tx>
          <c:invertIfNegative val="0"/>
          <c:cat>
            <c:strRef>
              <c:f>List1!$D$5:$D$9</c:f>
              <c:strCache>
                <c:ptCount val="5"/>
                <c:pt idx="0">
                  <c:v>Rok 2012</c:v>
                </c:pt>
                <c:pt idx="1">
                  <c:v>Rok 2013</c:v>
                </c:pt>
                <c:pt idx="2">
                  <c:v>Rok 2014</c:v>
                </c:pt>
                <c:pt idx="3">
                  <c:v>Rok 2015</c:v>
                </c:pt>
                <c:pt idx="4">
                  <c:v>Rok 2016</c:v>
                </c:pt>
              </c:strCache>
            </c:strRef>
          </c:cat>
          <c:val>
            <c:numRef>
              <c:f>List1!$F$5:$F$9</c:f>
              <c:numCache>
                <c:formatCode>#,##0</c:formatCode>
                <c:ptCount val="5"/>
                <c:pt idx="0">
                  <c:v>5860476</c:v>
                </c:pt>
                <c:pt idx="1">
                  <c:v>6042400</c:v>
                </c:pt>
                <c:pt idx="2">
                  <c:v>6216584</c:v>
                </c:pt>
                <c:pt idx="3">
                  <c:v>6222474</c:v>
                </c:pt>
                <c:pt idx="4">
                  <c:v>6726341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29696"/>
        <c:axId val="63469760"/>
        <c:axId val="0"/>
      </c:bar3DChart>
      <c:catAx>
        <c:axId val="9762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63469760"/>
        <c:crosses val="autoZero"/>
        <c:auto val="1"/>
        <c:lblAlgn val="ctr"/>
        <c:lblOffset val="100"/>
        <c:noMultiLvlLbl val="0"/>
      </c:catAx>
      <c:valAx>
        <c:axId val="63469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62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List1!$D$14</c:f>
              <c:strCache>
                <c:ptCount val="1"/>
                <c:pt idx="0">
                  <c:v>běžné výdaje</c:v>
                </c:pt>
              </c:strCache>
            </c:strRef>
          </c:tx>
          <c:invertIfNegative val="0"/>
          <c:cat>
            <c:numRef>
              <c:f>List1!$E$13:$I$13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List1!$E$14:$I$14</c:f>
              <c:numCache>
                <c:formatCode>#,##0</c:formatCode>
                <c:ptCount val="5"/>
                <c:pt idx="0">
                  <c:v>5459295</c:v>
                </c:pt>
                <c:pt idx="1">
                  <c:v>5831442</c:v>
                </c:pt>
                <c:pt idx="2">
                  <c:v>6088027</c:v>
                </c:pt>
                <c:pt idx="3">
                  <c:v>4542841</c:v>
                </c:pt>
                <c:pt idx="4">
                  <c:v>5842509</c:v>
                </c:pt>
              </c:numCache>
            </c:numRef>
          </c:val>
        </c:ser>
        <c:ser>
          <c:idx val="1"/>
          <c:order val="1"/>
          <c:tx>
            <c:strRef>
              <c:f>List1!$D$15</c:f>
              <c:strCache>
                <c:ptCount val="1"/>
                <c:pt idx="0">
                  <c:v>kapitálové výdaje</c:v>
                </c:pt>
              </c:strCache>
            </c:strRef>
          </c:tx>
          <c:invertIfNegative val="0"/>
          <c:cat>
            <c:numRef>
              <c:f>List1!$E$13:$I$13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List1!$E$15:$I$15</c:f>
              <c:numCache>
                <c:formatCode>#,##0</c:formatCode>
                <c:ptCount val="5"/>
                <c:pt idx="0">
                  <c:v>2326441</c:v>
                </c:pt>
                <c:pt idx="1">
                  <c:v>2645599</c:v>
                </c:pt>
                <c:pt idx="2">
                  <c:v>2178472</c:v>
                </c:pt>
                <c:pt idx="3">
                  <c:v>1505307</c:v>
                </c:pt>
                <c:pt idx="4">
                  <c:v>1110863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30208"/>
        <c:axId val="99320384"/>
        <c:axId val="0"/>
      </c:bar3DChart>
      <c:catAx>
        <c:axId val="976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320384"/>
        <c:crosses val="autoZero"/>
        <c:auto val="1"/>
        <c:lblAlgn val="ctr"/>
        <c:lblOffset val="100"/>
        <c:noMultiLvlLbl val="0"/>
      </c:catAx>
      <c:valAx>
        <c:axId val="99320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63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List1!$E$21</c:f>
              <c:strCache>
                <c:ptCount val="1"/>
                <c:pt idx="0">
                  <c:v>neinvestiční</c:v>
                </c:pt>
              </c:strCache>
            </c:strRef>
          </c:tx>
          <c:marker>
            <c:symbol val="none"/>
          </c:marker>
          <c:cat>
            <c:strRef>
              <c:f>List1!$D$22:$D$26</c:f>
              <c:strCache>
                <c:ptCount val="5"/>
                <c:pt idx="0">
                  <c:v>Rok 2012</c:v>
                </c:pt>
                <c:pt idx="1">
                  <c:v>Rok 2013</c:v>
                </c:pt>
                <c:pt idx="2">
                  <c:v>Rok 2014</c:v>
                </c:pt>
                <c:pt idx="3">
                  <c:v>Rok 2015</c:v>
                </c:pt>
                <c:pt idx="4">
                  <c:v>Rok 2016</c:v>
                </c:pt>
              </c:strCache>
            </c:strRef>
          </c:cat>
          <c:val>
            <c:numRef>
              <c:f>List1!$E$22:$E$26</c:f>
              <c:numCache>
                <c:formatCode>#,##0</c:formatCode>
                <c:ptCount val="5"/>
                <c:pt idx="0">
                  <c:v>794287</c:v>
                </c:pt>
                <c:pt idx="1">
                  <c:v>821860</c:v>
                </c:pt>
                <c:pt idx="2">
                  <c:v>985847</c:v>
                </c:pt>
                <c:pt idx="3">
                  <c:v>927834</c:v>
                </c:pt>
                <c:pt idx="4">
                  <c:v>997189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List1!$F$21</c:f>
              <c:strCache>
                <c:ptCount val="1"/>
                <c:pt idx="0">
                  <c:v>investiční</c:v>
                </c:pt>
              </c:strCache>
            </c:strRef>
          </c:tx>
          <c:marker>
            <c:symbol val="none"/>
          </c:marker>
          <c:cat>
            <c:strRef>
              <c:f>List1!$D$22:$D$26</c:f>
              <c:strCache>
                <c:ptCount val="5"/>
                <c:pt idx="0">
                  <c:v>Rok 2012</c:v>
                </c:pt>
                <c:pt idx="1">
                  <c:v>Rok 2013</c:v>
                </c:pt>
                <c:pt idx="2">
                  <c:v>Rok 2014</c:v>
                </c:pt>
                <c:pt idx="3">
                  <c:v>Rok 2015</c:v>
                </c:pt>
                <c:pt idx="4">
                  <c:v>Rok 2016</c:v>
                </c:pt>
              </c:strCache>
            </c:strRef>
          </c:cat>
          <c:val>
            <c:numRef>
              <c:f>List1!$F$22:$F$26</c:f>
              <c:numCache>
                <c:formatCode>#,##0</c:formatCode>
                <c:ptCount val="5"/>
                <c:pt idx="0">
                  <c:v>211395</c:v>
                </c:pt>
                <c:pt idx="1">
                  <c:v>199646</c:v>
                </c:pt>
                <c:pt idx="2">
                  <c:v>187891</c:v>
                </c:pt>
                <c:pt idx="3">
                  <c:v>95864</c:v>
                </c:pt>
                <c:pt idx="4">
                  <c:v>152890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0720"/>
        <c:axId val="99322688"/>
      </c:lineChart>
      <c:catAx>
        <c:axId val="9763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99322688"/>
        <c:crosses val="autoZero"/>
        <c:auto val="1"/>
        <c:lblAlgn val="ctr"/>
        <c:lblOffset val="100"/>
        <c:noMultiLvlLbl val="0"/>
      </c:catAx>
      <c:valAx>
        <c:axId val="99322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630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9525</xdr:rowOff>
    </xdr:from>
    <xdr:to>
      <xdr:col>9</xdr:col>
      <xdr:colOff>604838</xdr:colOff>
      <xdr:row>26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61</xdr:row>
      <xdr:rowOff>161924</xdr:rowOff>
    </xdr:from>
    <xdr:to>
      <xdr:col>10</xdr:col>
      <xdr:colOff>0</xdr:colOff>
      <xdr:row>82</xdr:row>
      <xdr:rowOff>161924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10</xdr:col>
      <xdr:colOff>0</xdr:colOff>
      <xdr:row>110</xdr:row>
      <xdr:rowOff>9525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142874</xdr:colOff>
      <xdr:row>33</xdr:row>
      <xdr:rowOff>0</xdr:rowOff>
    </xdr:from>
    <xdr:to>
      <xdr:col>9</xdr:col>
      <xdr:colOff>600074</xdr:colOff>
      <xdr:row>54</xdr:row>
      <xdr:rowOff>9525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133349</xdr:colOff>
      <xdr:row>119</xdr:row>
      <xdr:rowOff>9525</xdr:rowOff>
    </xdr:from>
    <xdr:to>
      <xdr:col>9</xdr:col>
      <xdr:colOff>600075</xdr:colOff>
      <xdr:row>140</xdr:row>
      <xdr:rowOff>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142874</xdr:colOff>
      <xdr:row>145</xdr:row>
      <xdr:rowOff>161924</xdr:rowOff>
    </xdr:from>
    <xdr:to>
      <xdr:col>9</xdr:col>
      <xdr:colOff>600074</xdr:colOff>
      <xdr:row>166</xdr:row>
      <xdr:rowOff>142874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142874</xdr:colOff>
      <xdr:row>177</xdr:row>
      <xdr:rowOff>161924</xdr:rowOff>
    </xdr:from>
    <xdr:to>
      <xdr:col>9</xdr:col>
      <xdr:colOff>581024</xdr:colOff>
      <xdr:row>197</xdr:row>
      <xdr:rowOff>133349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zoomScaleNormal="100" workbookViewId="0">
      <selection activeCell="F27" sqref="F27"/>
    </sheetView>
  </sheetViews>
  <sheetFormatPr defaultRowHeight="12.75" x14ac:dyDescent="0.2"/>
  <cols>
    <col min="1" max="1" width="38.28515625" customWidth="1"/>
    <col min="4" max="4" width="15.140625" customWidth="1"/>
    <col min="5" max="5" width="12.85546875" customWidth="1"/>
    <col min="6" max="6" width="12.42578125" customWidth="1"/>
  </cols>
  <sheetData>
    <row r="2" spans="1:10" ht="15" x14ac:dyDescent="0.2">
      <c r="A2" t="s">
        <v>0</v>
      </c>
      <c r="B2" s="1">
        <v>6726341</v>
      </c>
      <c r="D2" s="5" t="s">
        <v>28</v>
      </c>
      <c r="E2" s="6"/>
      <c r="F2" s="7"/>
      <c r="G2" s="6"/>
      <c r="H2" s="6"/>
      <c r="I2" s="6"/>
      <c r="J2" s="6"/>
    </row>
    <row r="3" spans="1:10" x14ac:dyDescent="0.2">
      <c r="A3" t="s">
        <v>4</v>
      </c>
      <c r="B3" s="1">
        <v>667111</v>
      </c>
      <c r="D3" s="9"/>
      <c r="E3" s="8"/>
    </row>
    <row r="4" spans="1:10" x14ac:dyDescent="0.2">
      <c r="A4" t="s">
        <v>1</v>
      </c>
      <c r="B4" s="1">
        <v>309456</v>
      </c>
      <c r="D4" s="10"/>
      <c r="E4" s="11" t="s">
        <v>17</v>
      </c>
      <c r="F4" s="12" t="s">
        <v>0</v>
      </c>
    </row>
    <row r="5" spans="1:10" x14ac:dyDescent="0.2">
      <c r="A5" t="s">
        <v>2</v>
      </c>
      <c r="B5" s="1">
        <v>627283</v>
      </c>
      <c r="D5" s="10" t="s">
        <v>20</v>
      </c>
      <c r="E5" s="13">
        <v>7077264</v>
      </c>
      <c r="F5" s="13">
        <v>5860476</v>
      </c>
    </row>
    <row r="6" spans="1:10" x14ac:dyDescent="0.2">
      <c r="A6" t="s">
        <v>3</v>
      </c>
      <c r="B6" s="1">
        <f>SUM(B2:B5)</f>
        <v>8330191</v>
      </c>
      <c r="D6" s="10" t="s">
        <v>24</v>
      </c>
      <c r="E6" s="13">
        <v>8223972</v>
      </c>
      <c r="F6" s="13">
        <v>6042400</v>
      </c>
      <c r="H6" s="14"/>
    </row>
    <row r="7" spans="1:10" x14ac:dyDescent="0.2">
      <c r="D7" s="10" t="s">
        <v>25</v>
      </c>
      <c r="E7" s="13">
        <v>8301489</v>
      </c>
      <c r="F7" s="13">
        <v>6216584</v>
      </c>
    </row>
    <row r="8" spans="1:10" x14ac:dyDescent="0.2">
      <c r="D8" s="10" t="s">
        <v>26</v>
      </c>
      <c r="E8" s="13">
        <v>7748013</v>
      </c>
      <c r="F8" s="13">
        <v>6222474</v>
      </c>
    </row>
    <row r="9" spans="1:10" x14ac:dyDescent="0.2">
      <c r="B9" s="2" t="s">
        <v>13</v>
      </c>
      <c r="C9" s="2"/>
      <c r="D9" s="10" t="s">
        <v>27</v>
      </c>
      <c r="E9" s="13">
        <v>8330191</v>
      </c>
      <c r="F9" s="13">
        <v>6726341</v>
      </c>
    </row>
    <row r="11" spans="1:10" ht="15" x14ac:dyDescent="0.2">
      <c r="A11" t="s">
        <v>7</v>
      </c>
      <c r="B11" s="1">
        <v>17212</v>
      </c>
      <c r="C11" s="1"/>
      <c r="D11" s="15" t="s">
        <v>30</v>
      </c>
      <c r="E11" s="6"/>
      <c r="F11" s="6"/>
      <c r="G11" s="15"/>
      <c r="H11" s="6"/>
      <c r="I11" s="6"/>
    </row>
    <row r="12" spans="1:10" x14ac:dyDescent="0.2">
      <c r="A12" t="s">
        <v>8</v>
      </c>
      <c r="B12" s="1">
        <v>1380571</v>
      </c>
      <c r="C12" s="1"/>
    </row>
    <row r="13" spans="1:10" x14ac:dyDescent="0.2">
      <c r="A13" t="s">
        <v>9</v>
      </c>
      <c r="B13" s="1">
        <v>1527597</v>
      </c>
      <c r="C13" s="1"/>
      <c r="D13" s="12"/>
      <c r="E13" s="12">
        <v>2012</v>
      </c>
      <c r="F13" s="12">
        <v>2013</v>
      </c>
      <c r="G13" s="12">
        <v>2014</v>
      </c>
      <c r="H13" s="12">
        <v>2015</v>
      </c>
      <c r="I13" s="12">
        <v>2016</v>
      </c>
    </row>
    <row r="14" spans="1:10" x14ac:dyDescent="0.2">
      <c r="A14" t="s">
        <v>10</v>
      </c>
      <c r="B14" s="1">
        <v>435492</v>
      </c>
      <c r="C14" s="1"/>
      <c r="D14" s="12" t="s">
        <v>18</v>
      </c>
      <c r="E14" s="13">
        <v>5459295</v>
      </c>
      <c r="F14" s="13">
        <v>5831442</v>
      </c>
      <c r="G14" s="13">
        <v>6088027</v>
      </c>
      <c r="H14" s="13">
        <v>4542841</v>
      </c>
      <c r="I14" s="13">
        <v>5842509</v>
      </c>
    </row>
    <row r="15" spans="1:10" x14ac:dyDescent="0.2">
      <c r="A15" t="s">
        <v>11</v>
      </c>
      <c r="B15" s="1">
        <v>440670</v>
      </c>
      <c r="C15" s="1"/>
      <c r="D15" s="12" t="s">
        <v>19</v>
      </c>
      <c r="E15" s="13">
        <v>2326441</v>
      </c>
      <c r="F15" s="13">
        <v>2645599</v>
      </c>
      <c r="G15" s="13">
        <v>2178472</v>
      </c>
      <c r="H15" s="13">
        <v>1505307</v>
      </c>
      <c r="I15" s="13">
        <v>1110863</v>
      </c>
    </row>
    <row r="16" spans="1:10" x14ac:dyDescent="0.2">
      <c r="A16" t="s">
        <v>12</v>
      </c>
      <c r="B16" s="1">
        <f>13106718-11065751</f>
        <v>2040967</v>
      </c>
      <c r="C16" s="1"/>
      <c r="D16" s="12"/>
      <c r="E16" s="13">
        <f>SUM(E14:E15)</f>
        <v>7785736</v>
      </c>
      <c r="F16" s="13">
        <f>SUM(F14:F15)</f>
        <v>8477041</v>
      </c>
      <c r="G16" s="13">
        <f>SUM(G14:G15)</f>
        <v>8266499</v>
      </c>
      <c r="H16" s="13">
        <f t="shared" ref="H16:I16" si="0">SUM(H14:H15)</f>
        <v>6048148</v>
      </c>
      <c r="I16" s="13">
        <f t="shared" si="0"/>
        <v>6953372</v>
      </c>
    </row>
    <row r="17" spans="1:6" x14ac:dyDescent="0.2">
      <c r="B17" s="1">
        <f>SUM(B11:B16)</f>
        <v>5842509</v>
      </c>
      <c r="C17" s="1"/>
    </row>
    <row r="18" spans="1:6" x14ac:dyDescent="0.2">
      <c r="B18" s="1"/>
    </row>
    <row r="19" spans="1:6" ht="15" x14ac:dyDescent="0.2">
      <c r="B19" s="1"/>
      <c r="D19" s="16" t="s">
        <v>21</v>
      </c>
      <c r="E19" s="17"/>
      <c r="F19" s="18"/>
    </row>
    <row r="20" spans="1:6" x14ac:dyDescent="0.2">
      <c r="B20" s="2" t="s">
        <v>14</v>
      </c>
    </row>
    <row r="21" spans="1:6" x14ac:dyDescent="0.2">
      <c r="E21" s="2" t="s">
        <v>22</v>
      </c>
      <c r="F21" s="2" t="s">
        <v>23</v>
      </c>
    </row>
    <row r="22" spans="1:6" x14ac:dyDescent="0.2">
      <c r="A22" t="s">
        <v>7</v>
      </c>
      <c r="B22" s="1">
        <v>384</v>
      </c>
      <c r="D22" s="9" t="s">
        <v>20</v>
      </c>
      <c r="E22" s="8">
        <v>794287</v>
      </c>
      <c r="F22" s="8">
        <v>211395</v>
      </c>
    </row>
    <row r="23" spans="1:6" x14ac:dyDescent="0.2">
      <c r="A23" t="s">
        <v>8</v>
      </c>
      <c r="B23" s="1">
        <v>601606</v>
      </c>
      <c r="D23" s="9" t="s">
        <v>24</v>
      </c>
      <c r="E23" s="8">
        <v>821860</v>
      </c>
      <c r="F23" s="8">
        <v>199646</v>
      </c>
    </row>
    <row r="24" spans="1:6" x14ac:dyDescent="0.2">
      <c r="A24" t="s">
        <v>9</v>
      </c>
      <c r="B24" s="1">
        <v>377935</v>
      </c>
      <c r="D24" t="s">
        <v>25</v>
      </c>
      <c r="E24" s="8">
        <v>985847</v>
      </c>
      <c r="F24" s="8">
        <v>187891</v>
      </c>
    </row>
    <row r="25" spans="1:6" x14ac:dyDescent="0.2">
      <c r="A25" t="s">
        <v>10</v>
      </c>
      <c r="B25" s="1">
        <v>57450</v>
      </c>
      <c r="D25" s="9" t="s">
        <v>26</v>
      </c>
      <c r="E25" s="8">
        <v>927834</v>
      </c>
      <c r="F25" s="8">
        <v>95864</v>
      </c>
    </row>
    <row r="26" spans="1:6" x14ac:dyDescent="0.2">
      <c r="A26" t="s">
        <v>11</v>
      </c>
      <c r="B26" s="1">
        <v>49890</v>
      </c>
      <c r="D26" t="s">
        <v>27</v>
      </c>
      <c r="E26" s="8">
        <v>997189</v>
      </c>
      <c r="F26" s="8">
        <f>65999+86891</f>
        <v>152890</v>
      </c>
    </row>
    <row r="27" spans="1:6" x14ac:dyDescent="0.2">
      <c r="A27" t="s">
        <v>12</v>
      </c>
      <c r="B27" s="1">
        <v>23598</v>
      </c>
      <c r="E27" s="8"/>
      <c r="F27" s="8"/>
    </row>
    <row r="28" spans="1:6" x14ac:dyDescent="0.2">
      <c r="B28" s="1">
        <f>SUM(B22:B27)</f>
        <v>1110863</v>
      </c>
    </row>
    <row r="31" spans="1:6" x14ac:dyDescent="0.2">
      <c r="A31" t="s">
        <v>7</v>
      </c>
      <c r="B31" s="1">
        <f t="shared" ref="B31:B36" si="1">B11+B22</f>
        <v>17596</v>
      </c>
    </row>
    <row r="32" spans="1:6" x14ac:dyDescent="0.2">
      <c r="A32" t="s">
        <v>8</v>
      </c>
      <c r="B32" s="1">
        <f>B12+B23</f>
        <v>1982177</v>
      </c>
    </row>
    <row r="33" spans="1:2" x14ac:dyDescent="0.2">
      <c r="A33" t="s">
        <v>9</v>
      </c>
      <c r="B33" s="1">
        <f t="shared" si="1"/>
        <v>1905532</v>
      </c>
    </row>
    <row r="34" spans="1:2" x14ac:dyDescent="0.2">
      <c r="A34" t="s">
        <v>10</v>
      </c>
      <c r="B34" s="1">
        <f t="shared" si="1"/>
        <v>492942</v>
      </c>
    </row>
    <row r="35" spans="1:2" x14ac:dyDescent="0.2">
      <c r="A35" t="s">
        <v>11</v>
      </c>
      <c r="B35" s="1">
        <f t="shared" si="1"/>
        <v>490560</v>
      </c>
    </row>
    <row r="36" spans="1:2" x14ac:dyDescent="0.2">
      <c r="A36" t="s">
        <v>12</v>
      </c>
      <c r="B36" s="1">
        <f t="shared" si="1"/>
        <v>2064565</v>
      </c>
    </row>
    <row r="37" spans="1:2" x14ac:dyDescent="0.2">
      <c r="B37" s="1">
        <f>SUM(B31:B36)</f>
        <v>6953372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6"/>
  <sheetViews>
    <sheetView tabSelected="1" workbookViewId="0">
      <selection activeCell="I1" sqref="I1"/>
    </sheetView>
  </sheetViews>
  <sheetFormatPr defaultRowHeight="12.75" x14ac:dyDescent="0.2"/>
  <cols>
    <col min="1" max="1" width="2.140625" style="3" customWidth="1"/>
    <col min="2" max="16384" width="9.140625" style="3"/>
  </cols>
  <sheetData>
    <row r="1" spans="2:9" x14ac:dyDescent="0.2">
      <c r="I1" s="3" t="s">
        <v>33</v>
      </c>
    </row>
    <row r="4" spans="2:9" ht="18.75" x14ac:dyDescent="0.3">
      <c r="B4" s="4" t="s">
        <v>16</v>
      </c>
    </row>
    <row r="32" spans="2:2" ht="18.75" x14ac:dyDescent="0.3">
      <c r="B32" s="4" t="s">
        <v>5</v>
      </c>
    </row>
    <row r="61" spans="2:2" ht="18.75" x14ac:dyDescent="0.3">
      <c r="B61" s="4" t="s">
        <v>6</v>
      </c>
    </row>
    <row r="88" spans="2:2" ht="18.75" x14ac:dyDescent="0.3">
      <c r="B88" s="4" t="s">
        <v>15</v>
      </c>
    </row>
    <row r="118" spans="2:2" ht="18.75" x14ac:dyDescent="0.3">
      <c r="B118" s="4" t="s">
        <v>29</v>
      </c>
    </row>
    <row r="145" spans="2:2" ht="18.75" x14ac:dyDescent="0.3">
      <c r="B145" s="4" t="s">
        <v>31</v>
      </c>
    </row>
    <row r="176" spans="2:2" ht="18.75" x14ac:dyDescent="0.3">
      <c r="B176" s="4" t="s">
        <v>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Kořistka Pavel</cp:lastModifiedBy>
  <cp:lastPrinted>2017-04-18T08:32:20Z</cp:lastPrinted>
  <dcterms:created xsi:type="dcterms:W3CDTF">2013-03-12T09:46:30Z</dcterms:created>
  <dcterms:modified xsi:type="dcterms:W3CDTF">2017-06-05T06:29:44Z</dcterms:modified>
</cp:coreProperties>
</file>