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Čerpání rezerv" sheetId="1" r:id="rId1"/>
  </sheets>
  <calcPr calcId="145621"/>
</workbook>
</file>

<file path=xl/calcChain.xml><?xml version="1.0" encoding="utf-8"?>
<calcChain xmlns="http://schemas.openxmlformats.org/spreadsheetml/2006/main">
  <c r="A167" i="1" l="1"/>
  <c r="C165" i="1" l="1"/>
  <c r="C142" i="1"/>
  <c r="A128" i="1"/>
  <c r="C128" i="1"/>
  <c r="B5" i="1" s="1"/>
  <c r="B97" i="1" s="1"/>
  <c r="B138" i="1" l="1"/>
  <c r="C167" i="1"/>
  <c r="B147" i="1"/>
  <c r="B128" i="1"/>
  <c r="B52" i="1"/>
  <c r="B167" i="1" l="1"/>
</calcChain>
</file>

<file path=xl/sharedStrings.xml><?xml version="1.0" encoding="utf-8"?>
<sst xmlns="http://schemas.openxmlformats.org/spreadsheetml/2006/main" count="308" uniqueCount="214">
  <si>
    <t xml:space="preserve">Čerpání rozpočtové rezervy v r.  2016  </t>
  </si>
  <si>
    <t>usn. RM/ZM</t>
  </si>
  <si>
    <t>Schválený rozpočet</t>
  </si>
  <si>
    <t>Zůstatek</t>
  </si>
  <si>
    <t>Zapojeno</t>
  </si>
  <si>
    <t>Účel</t>
  </si>
  <si>
    <t>navýšení dotací v oblasti kultury a volného času</t>
  </si>
  <si>
    <t>RM 2943/43 z 5.1.</t>
  </si>
  <si>
    <t>pro majetkový odbor - závazky ze smluv z r. 2015</t>
  </si>
  <si>
    <t>RM 3056/45 z 19.1.</t>
  </si>
  <si>
    <t>pro MO Nová Bělá na akci MŠ Nová Bělá - dětské hřiště</t>
  </si>
  <si>
    <t>prodej přebytečného majetku v r. 2015 - SVČ Mor.Ostrava</t>
  </si>
  <si>
    <t>dar na pořízení mechanického ortopedického vozíku</t>
  </si>
  <si>
    <t>ZM 904/13 z 20.1.</t>
  </si>
  <si>
    <t>dotace Sdružení obrany spotřebitelů Moravy a Slezska</t>
  </si>
  <si>
    <t>RM 3104/46 z 2.2.</t>
  </si>
  <si>
    <t>vratka přijaté dotace na Prodlouženou ul. Ruskou</t>
  </si>
  <si>
    <t>RM 3154/46 z 2.2.</t>
  </si>
  <si>
    <t>vratka neoprávněně nárokovaných prostředků - SAFARI</t>
  </si>
  <si>
    <t>pokuta ÚHOS - smlouva o podpoře GINIS</t>
  </si>
  <si>
    <t>snížení dotace MO MOP - zahrnutí do výdajů výdajů na firemní školku</t>
  </si>
  <si>
    <t>vratka neoprávněně nárokovaných prostředků Nová ul. Porážková I - realizace</t>
  </si>
  <si>
    <t>přijatá dotace MNO na rekonstrukce a nákupy</t>
  </si>
  <si>
    <t>RM 3255/48 z 16.2.</t>
  </si>
  <si>
    <t>zvýšená údržba kolektorů, VO a MK</t>
  </si>
  <si>
    <t>vratka poskytnuté dotace - Prodloužená Ruská</t>
  </si>
  <si>
    <t>prodloužení účel.komunikace v Pustkovci</t>
  </si>
  <si>
    <t>RM 3290/49 z 1.3.</t>
  </si>
  <si>
    <t>úhrada za majetkovou újmu v soudním sporu</t>
  </si>
  <si>
    <t>RM 3313/49 z 1.3.</t>
  </si>
  <si>
    <t>předfinancování dotace na projekt "Safari"</t>
  </si>
  <si>
    <t>RM 3328/49 z 1.3.</t>
  </si>
  <si>
    <t>předfinancování akce "Nová ul. Porážková I - realizace"</t>
  </si>
  <si>
    <t>podána žádost o dofinancování dvou nových služeb PO Čtyřlístek</t>
  </si>
  <si>
    <t>zapojení úroků r. 2015  z Jednotného kontaktního místa do výdajů odb. platového a personálního</t>
  </si>
  <si>
    <t>dotace pro MO Poruba - spolufinancování projektu "Revitalizace VKP - parků v Ostravě.Porubě"</t>
  </si>
  <si>
    <t>provozování veř.toalet v objektu soc. vybavenosti terminálu Hranečník</t>
  </si>
  <si>
    <t>RM 3411/50 z 8.3.</t>
  </si>
  <si>
    <t>dokrytí Programu na podporu cizojazyčné a bilingvní výuky</t>
  </si>
  <si>
    <t>RM 3430/51 z 15.3.</t>
  </si>
  <si>
    <t>znalecký posudek na stanovení tržní ceny akcie společnosti Garáže Ostrava</t>
  </si>
  <si>
    <t>RM 3436/51 z 15.3.</t>
  </si>
  <si>
    <t>úhrada za pobyt mimoostravských dětí v Dět.centru Domeček</t>
  </si>
  <si>
    <t>RM 3471/51 z 15.3.</t>
  </si>
  <si>
    <t>dotace na předfinancování projektu "Pavilon evoluce"</t>
  </si>
  <si>
    <t>navýšení odměn zastupitelstvu města</t>
  </si>
  <si>
    <t>RM 3513/52 z 22.3.</t>
  </si>
  <si>
    <t>Sportovec roku 2015</t>
  </si>
  <si>
    <t>ZM 982/15 z 23.3.</t>
  </si>
  <si>
    <t>snížení výdajů odborů</t>
  </si>
  <si>
    <t>ZM 1025/15 z 23.3.</t>
  </si>
  <si>
    <t>předfinancování akce "Zvýšení bezpečnosti na komunikacích v Mob Krásné Pole</t>
  </si>
  <si>
    <t>RM 3560/53 z 30.3.</t>
  </si>
  <si>
    <t>předfinancování akce "Inteligentní zastávky"</t>
  </si>
  <si>
    <t>účel.dotace tělovýchova a sport</t>
  </si>
  <si>
    <t>RM 3675/55 z 12.4.</t>
  </si>
  <si>
    <t>studie (sport)</t>
  </si>
  <si>
    <t>vratka Přestupní terminál Hulváky</t>
  </si>
  <si>
    <t>umělý trávník Městský stadion Vítkovice</t>
  </si>
  <si>
    <t>RM 3680/55 z 12.4.</t>
  </si>
  <si>
    <t>výměna oken ZŠ Gebauerova - dotace MO MOP</t>
  </si>
  <si>
    <t>RM 3700/56 z 26.4.</t>
  </si>
  <si>
    <t>spolufinancování odvodu za porušení rozpočtové kázně - projekt "Procesní optimalizace ekonomického rozvoje MMO"</t>
  </si>
  <si>
    <t>RM 3717/56 z 26.4.</t>
  </si>
  <si>
    <t>havarijní stav rozvodů vody a odpadů - SVČ Korunka</t>
  </si>
  <si>
    <t>RM 3725/56 z 26.4.</t>
  </si>
  <si>
    <t>předfinancování akce "EKOTERMO IIA"</t>
  </si>
  <si>
    <t>RM 3779/56 z 26.4.</t>
  </si>
  <si>
    <t>předfinancování akce "Cyklistická trasa O, Ostrava-Radvanice"</t>
  </si>
  <si>
    <t>předfinancování dotace na projekt "Propojení ul. Pavlova-Plzeňská"</t>
  </si>
  <si>
    <t>provoz terminálu na Hranečníku</t>
  </si>
  <si>
    <t>regenerace trávníku dvou fotbal.hřišť - stadion Bazaly</t>
  </si>
  <si>
    <t>RM 3780/56 z 26.4.</t>
  </si>
  <si>
    <t xml:space="preserve">předfinancování akce "Přestupní uzel Hulváky, I. etapa" </t>
  </si>
  <si>
    <t>RM 3794/57 z 3.5.</t>
  </si>
  <si>
    <t>předfinancování akce "Cyklostezka Chemické osady, Grmelova"</t>
  </si>
  <si>
    <t>RM 3883/58 z 10.5.</t>
  </si>
  <si>
    <t>dotace MO POR - oprava střechy ZŠ Komenského</t>
  </si>
  <si>
    <t>předfinancování akce "Zklidnění ul. Nádražní - I. etapa"</t>
  </si>
  <si>
    <t>RM 3941/59 z 17.5.</t>
  </si>
  <si>
    <t>dotace - náklady na pobyt mimoostravských dětí umístěných v Dětském centru Domeček (kryto rozpočtem ORJ 170)</t>
  </si>
  <si>
    <t>penále z prodlení - porušení rozpočtové kázně - projekt "Procesní optimalizace ekonomického rozvoje MMO"</t>
  </si>
  <si>
    <t>vratka neoprávněně proplacených výdajů - Prodloužená Ruská</t>
  </si>
  <si>
    <t>dotace MOP - sleva z nájemného nebyt.prostor v souvislosti s rekonstrukcí ul. Nádražní</t>
  </si>
  <si>
    <t>předfinancování Integrovaného plánu mobility Ostrava, Pořízení vozidel pro sociální služby, Revitalizace vybraných prvků ÚSES - 1. etapa, část A, Izolační zeleň města Ostrava</t>
  </si>
  <si>
    <t>RM 4004/60 z 24.5.</t>
  </si>
  <si>
    <t>předfinancování akce "Cyklostezky Ostravice"</t>
  </si>
  <si>
    <t>předfinancování akce "Autobusový terminál Interspar, Ostrava-Dubina"</t>
  </si>
  <si>
    <t>předfinancování akce "Sportovní a zábavní cíl na soutoku Ostravice a Lučiny"</t>
  </si>
  <si>
    <t>zatravnění parkoviště u Trojhalí</t>
  </si>
  <si>
    <t>RM 4014/60 z 24.5.</t>
  </si>
  <si>
    <t>snížení výdajů HZS MSK</t>
  </si>
  <si>
    <t>ZM 1079/17 z 25.5.</t>
  </si>
  <si>
    <t>navýšení výdajů na stipendia</t>
  </si>
  <si>
    <t>ZM 1095/17 z 25.5.</t>
  </si>
  <si>
    <t>předfinancování akce "Prodloužená ul. Ruská"</t>
  </si>
  <si>
    <t>RM 4128/61 z 7.6.</t>
  </si>
  <si>
    <t>vratka dotace TROJHALÍ KAROLINA</t>
  </si>
  <si>
    <t>dotace MO Svinov na výměnu pískovcové dlažby v přednádražním prostoru žel.stanice Ostrava-Svinov</t>
  </si>
  <si>
    <t>dotace MO Moravská Ostrava a Přívoz - projekt "Písek v centru"</t>
  </si>
  <si>
    <t>dodávka umělého trávníku - městský stadion ve Vítkovicích</t>
  </si>
  <si>
    <t>RM 4135/61 z 7.6.</t>
  </si>
  <si>
    <t>finanční dar - Babybox pro odložené děti - STATIM, z.s.</t>
  </si>
  <si>
    <t>RM 4175/62 z 14.6.</t>
  </si>
  <si>
    <t>rekonstrukce VO Černá louka</t>
  </si>
  <si>
    <t>RM 4203/62 z 14.6.</t>
  </si>
  <si>
    <t>pobyt mimoostravských dětí v DCD, kryto z výdajů odboru sociálních věcí a zdravotnictví</t>
  </si>
  <si>
    <t>RM 4210/62 z 14.6.</t>
  </si>
  <si>
    <t>v tis. Kč</t>
  </si>
  <si>
    <t>předfinancování akce "Učebny fyziky a chemie" (MO OJI)</t>
  </si>
  <si>
    <t>předfinancování akce "Přírodovědné učebny" (MO OJI)</t>
  </si>
  <si>
    <t>předfinancování akce "EKOTERMO IV"</t>
  </si>
  <si>
    <t>rozšíření prezentace SMO - Rio park</t>
  </si>
  <si>
    <t>ostraha vrátnice - Dům na půl cesty</t>
  </si>
  <si>
    <t>RM 4226/63 z 21.6.</t>
  </si>
  <si>
    <t>výměna podlahových krytin VTP Ostrava</t>
  </si>
  <si>
    <t>RM 4228/63 z 21.6.</t>
  </si>
  <si>
    <t>poskytnutí bezplatné přepravy důchodcům starším 65 let</t>
  </si>
  <si>
    <t>ZM 1150/18 z 22.6.</t>
  </si>
  <si>
    <t>vracení do rezervy půjčených prostředků (zpráva o hospodaření)</t>
  </si>
  <si>
    <t>ZM 1152/18 z 22.6.</t>
  </si>
  <si>
    <t>zapojení prostředků ke krytí výdajů odborů (společně s volnými zdroji u ZBÚ)</t>
  </si>
  <si>
    <t>ZM 1154/18 z 22.6.</t>
  </si>
  <si>
    <t>dotace OIS na rekonstrukci pobočky Elektra</t>
  </si>
  <si>
    <t>ZM 1158/18 z 22.6.</t>
  </si>
  <si>
    <t>pobyt mimoostravských dětí v DCD, původně kryto z výdajů odboru sociálních věcí a zdravotnictví</t>
  </si>
  <si>
    <t>RM 4352/64 z 12.7.</t>
  </si>
  <si>
    <t>prodej vozidel HZS MSK - vratka do rezervy</t>
  </si>
  <si>
    <t>předfinancování akce "Revitalizace ZŠ Ostrava-Hošťálkovice"</t>
  </si>
  <si>
    <t>krytí navýšených os.nákladů v r. 2016 souvisejících s legislativními změnami u 9 PO soc. služeb vl.prostředky</t>
  </si>
  <si>
    <t>RM 4381/65 z 26.7.</t>
  </si>
  <si>
    <t>předfinancování akce "Energetické úspory objektu č.p. 154 ve Staré Bělé"</t>
  </si>
  <si>
    <t>RM 4458/65 z 26.7.</t>
  </si>
  <si>
    <t>Čtyřlístek - dotace na nové služby, původně krytá z rozpočtu odboru sociálních věcí, zdravotnictví a vzdělanosti</t>
  </si>
  <si>
    <t>vratka z dotace Ostravským výstavám - rekonstrukce VO Černá louka (z přebytku hospodaření)</t>
  </si>
  <si>
    <t>rotační kartotéka pro dopravně-správní činnosti</t>
  </si>
  <si>
    <t>RM 4471/65 z 26.7.</t>
  </si>
  <si>
    <t>RM 4631/66 z 30.8.</t>
  </si>
  <si>
    <t>vratka závěrečného vyúčtování dotace TROJHALÍ KAROLINA</t>
  </si>
  <si>
    <t>investiční odbor - oprava havar.stavu opěrné zdi toku Plesenka</t>
  </si>
  <si>
    <t>RM 4700/67 z 6.9.</t>
  </si>
  <si>
    <t>oprava rozvodu potrubí v 1. podlaží Domova Magnolie (131 tis.Kč), demontáž starého, instalace nové výtahu v Domově Slunovrat (570 tis.Kč)</t>
  </si>
  <si>
    <t>RM 4723/68 z 13.9.</t>
  </si>
  <si>
    <t>navýšení ZOO na platy</t>
  </si>
  <si>
    <t>RM 4752/68 z 13.9.</t>
  </si>
  <si>
    <t>inv.dotace spol. VÍTKOVICE ARÉNA, a.s.na zhotovení projektových dokumentací pro rekosntrukci areálu Bazaly</t>
  </si>
  <si>
    <t>ZM 1249/19 z 14.9.</t>
  </si>
  <si>
    <t>MO Hrabová - příjem z hracích přístrojů</t>
  </si>
  <si>
    <t>ZM 1311/19 z 14.9.</t>
  </si>
  <si>
    <t>Čerpání účelové rezervy pro městské obvody v r.  2016</t>
  </si>
  <si>
    <t>Upravený rozpočet</t>
  </si>
  <si>
    <t>MO Ostrava-Jih - modernizace vybavení pro třídění odpadu</t>
  </si>
  <si>
    <t>Rezerva pro městské obvody kofinancování k dotacím</t>
  </si>
  <si>
    <t>Rezerva pro městské obvody bez dotací z externích zdrojů</t>
  </si>
  <si>
    <t>MO Michálkovice - opravy komunikací v městském obvodu</t>
  </si>
  <si>
    <t>MO RAB - rek. vnitřních prostorů budovy Klubu důchodců, oprava a zkvalitnění infrastruktury kolem zastávek MHD U Samoobsluhy a Ještěrka</t>
  </si>
  <si>
    <t>MO Slezská Ostrava - dotace na opravy ZŠ a bezpečnostní opatření ZŠ, MŠ</t>
  </si>
  <si>
    <t>MO Mor.Ostrava a Přívoz - rek. nám. E. Beneše a oprava kašny, rek. ul. Kostelní</t>
  </si>
  <si>
    <t>MO Poruba - rek. škol, oprava chodníků 17. listopadu</t>
  </si>
  <si>
    <t xml:space="preserve">MO Stará Bělá - opravy MK </t>
  </si>
  <si>
    <t>MO Svinov - úprava místností pro MěPO</t>
  </si>
  <si>
    <t>MO Svinov - opravy MK III. a IV. třídy po rek.vodovodů, kanalizací a plynovodů</t>
  </si>
  <si>
    <t>MO Plesná - projektová dokumentace opravy toku Plesenka</t>
  </si>
  <si>
    <t>MO Petřkovice - výstavba chodníku na ul. U Kaple</t>
  </si>
  <si>
    <t>MO Nová Ves - rek. otopného systému objektu Rolnická 55</t>
  </si>
  <si>
    <t>RM 4754/68 z 13.9.</t>
  </si>
  <si>
    <t>MO Pustkovec - oprava chodníku podél ul. 17. listopadu a ul. Pustkovecké</t>
  </si>
  <si>
    <t>Celkem</t>
  </si>
  <si>
    <t xml:space="preserve">kosení nestandardních trávníkových ploch podél páteřních lesních komunikací v lesních revírech Bobrovníky, Krmelín a Poruba </t>
  </si>
  <si>
    <t>MO Plesná - rekonstrukce domu smutku v Ostravě-Plesné</t>
  </si>
  <si>
    <t>dotace MOP - vánoční osvětlení</t>
  </si>
  <si>
    <t>dotace spolku PANT na úpravu nebytových prostor</t>
  </si>
  <si>
    <t>RM 4877/70 z 4.10.</t>
  </si>
  <si>
    <t>MO Moravská Ostrava a Přívoz - regenerace panel. sídlišť</t>
  </si>
  <si>
    <t>RM 4945/71 z 11.10.</t>
  </si>
  <si>
    <t>RM 4898/71 z 11.10.</t>
  </si>
  <si>
    <t>MO Martinov - vybavení hasičské zbrojnice nábytkem</t>
  </si>
  <si>
    <t>MO Poruba - podzemní kontejnery pro odpad v O-Porubě</t>
  </si>
  <si>
    <t>RM 4903/71 z 11.10.</t>
  </si>
  <si>
    <t>RM 4962/72 z 18.10.</t>
  </si>
  <si>
    <t>havarijní stav střechy, oprava zdi vstupu do 1. PP, sanace vlhkosti sklepa Domova Magnolie</t>
  </si>
  <si>
    <t>RM 5010/72 z 18.10.</t>
  </si>
  <si>
    <t>daň z převodu nemovitosti - Bauhaus</t>
  </si>
  <si>
    <t>vratka dotace Sportovní a zábavní cíl na soutoku Ostravice</t>
  </si>
  <si>
    <t>RM 5084/73 z 1.11.</t>
  </si>
  <si>
    <t>MO Radvanice a Bartovice - údržba chodníků podél ul. Šenovské</t>
  </si>
  <si>
    <t>vratka návratné finanční výpomoci MO Krásné Pole</t>
  </si>
  <si>
    <t>vrácení neoprávněně proplacených výdajů na akci  "Přestupní uzel Hulváky"</t>
  </si>
  <si>
    <t>MO Polanka nad Odrou - rek. kaple, rek. osvětlení sportovní haly</t>
  </si>
  <si>
    <t>vratka předfinancování projektu "Pěší zóna na ul. 28. října od Masarykova nám. po Smetanovo nám."</t>
  </si>
  <si>
    <t>poskytování služeb elektronických komunikací (služby obrazového monitorování v obl. Ul. Dělnická a Skautská) MěPO</t>
  </si>
  <si>
    <t>transformace Dětského centra Domeček, snížení provozních výdajů</t>
  </si>
  <si>
    <t>RM 5148/74 z 8.11.</t>
  </si>
  <si>
    <t>navýšení neinv.příspěvku na provoz PLATO Ostrava</t>
  </si>
  <si>
    <t>RM 5196/75 z 15.11.</t>
  </si>
  <si>
    <t>RM 5164/75 z 15.11.</t>
  </si>
  <si>
    <t>vratky dotací na projekty "Místní akční plán rozvoje vzdělávání obce s rozšířenou působností Ostrava", "Řízení strategie ITI ostravské aglomerace 2014-2020", "Rozšíření výukového areálu Bělský les - výukové centrum", "Ekotermo IIA"</t>
  </si>
  <si>
    <t>převod úspor k financování v roce 2017</t>
  </si>
  <si>
    <t>převod k financování v roce 2017</t>
  </si>
  <si>
    <t>RM 5296/76 z 29.11.</t>
  </si>
  <si>
    <t>snížení neinv. příspěvku PO Domov Čujkovova</t>
  </si>
  <si>
    <t>daň z nabytí nemovitých věcí</t>
  </si>
  <si>
    <t>snížení neinv. příspěvku Domov Korýtko</t>
  </si>
  <si>
    <t>navýšení neinv.příspěvků na rok 2016 měst.organizacím v obl.kultury</t>
  </si>
  <si>
    <t>RM 5233/76 z 29.11.</t>
  </si>
  <si>
    <t>RM 5367/77 z 6.12.</t>
  </si>
  <si>
    <t>RM 5463/78 z 13.12.</t>
  </si>
  <si>
    <t>RM 5407/78 z 13.12.</t>
  </si>
  <si>
    <t>ZM 1422/22 z 14.12.</t>
  </si>
  <si>
    <t>vrácení dotace MO Plesná, přesun investičnímu odboru</t>
  </si>
  <si>
    <t>vratka předfinancování projekt "Rozvoje rovného přístupu ke vzdělávání na území města Ostrava"</t>
  </si>
  <si>
    <t>RM 5527/79 z 10.1.2017</t>
  </si>
  <si>
    <t>Příloha č. 10</t>
  </si>
  <si>
    <t>Rozpočtová rezerva na odboru financí a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</si>
</sst>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7">
    <xf numFmtId="0" fontId="0" fillId="0" borderId="0" xfId="0"/>
    <xf numFmtId="0" fontId="3" fillId="3" borderId="1" xfId="1" applyFill="1" applyBorder="1"/>
    <xf numFmtId="3" fontId="3" fillId="3" borderId="1" xfId="1" applyNumberFormat="1" applyFill="1" applyBorder="1"/>
    <xf numFmtId="0" fontId="4" fillId="3" borderId="1" xfId="1" applyFont="1" applyFill="1" applyBorder="1"/>
    <xf numFmtId="3" fontId="4" fillId="3" borderId="1" xfId="1" applyNumberFormat="1" applyFont="1" applyFill="1" applyBorder="1"/>
    <xf numFmtId="0" fontId="3" fillId="3" borderId="20" xfId="1" applyFill="1" applyBorder="1"/>
    <xf numFmtId="0" fontId="4" fillId="3" borderId="20" xfId="1" applyFont="1" applyFill="1" applyBorder="1"/>
    <xf numFmtId="3" fontId="6" fillId="3" borderId="1" xfId="1" applyNumberFormat="1" applyFont="1" applyFill="1" applyBorder="1" applyAlignment="1">
      <alignment horizontal="right" indent="1"/>
    </xf>
    <xf numFmtId="3" fontId="6" fillId="3" borderId="2" xfId="1" applyNumberFormat="1" applyFont="1" applyFill="1" applyBorder="1" applyAlignment="1">
      <alignment horizontal="right" indent="1"/>
    </xf>
    <xf numFmtId="0" fontId="3" fillId="4" borderId="2" xfId="1" applyFont="1" applyFill="1" applyBorder="1" applyAlignment="1">
      <alignment wrapText="1"/>
    </xf>
    <xf numFmtId="3" fontId="6" fillId="3" borderId="3" xfId="1" applyNumberFormat="1" applyFont="1" applyFill="1" applyBorder="1" applyAlignment="1">
      <alignment horizontal="right" indent="1"/>
    </xf>
    <xf numFmtId="3" fontId="3" fillId="4" borderId="14" xfId="1" applyNumberFormat="1" applyFill="1" applyBorder="1" applyAlignment="1">
      <alignment horizontal="right" vertical="center" indent="1"/>
    </xf>
    <xf numFmtId="3" fontId="3" fillId="4" borderId="6" xfId="1" applyNumberFormat="1" applyFill="1" applyBorder="1" applyAlignment="1">
      <alignment horizontal="right" vertical="center" indent="1"/>
    </xf>
    <xf numFmtId="3" fontId="3" fillId="4" borderId="8" xfId="1" applyNumberFormat="1" applyFill="1" applyBorder="1" applyAlignment="1">
      <alignment horizontal="right" vertical="center" indent="1"/>
    </xf>
    <xf numFmtId="3" fontId="3" fillId="4" borderId="10" xfId="1" applyNumberFormat="1" applyFont="1" applyFill="1" applyBorder="1" applyAlignment="1">
      <alignment horizontal="right" vertical="center" indent="1"/>
    </xf>
    <xf numFmtId="3" fontId="3" fillId="4" borderId="6" xfId="1" applyNumberFormat="1" applyFont="1" applyFill="1" applyBorder="1" applyAlignment="1">
      <alignment horizontal="right" vertical="center" indent="1"/>
    </xf>
    <xf numFmtId="3" fontId="3" fillId="4" borderId="8" xfId="1" applyNumberFormat="1" applyFont="1" applyFill="1" applyBorder="1" applyAlignment="1">
      <alignment horizontal="right" vertical="center" indent="1"/>
    </xf>
    <xf numFmtId="3" fontId="3" fillId="4" borderId="19" xfId="1" applyNumberFormat="1" applyFont="1" applyFill="1" applyBorder="1" applyAlignment="1">
      <alignment horizontal="right" vertical="center" indent="1"/>
    </xf>
    <xf numFmtId="3" fontId="6" fillId="4" borderId="12" xfId="1" applyNumberFormat="1" applyFont="1" applyFill="1" applyBorder="1" applyAlignment="1">
      <alignment horizontal="right" vertical="center" indent="1"/>
    </xf>
    <xf numFmtId="3" fontId="3" fillId="4" borderId="9" xfId="1" applyNumberFormat="1" applyFill="1" applyBorder="1" applyAlignment="1">
      <alignment horizontal="right" vertical="center" indent="1"/>
    </xf>
    <xf numFmtId="3" fontId="3" fillId="4" borderId="4" xfId="1" applyNumberFormat="1" applyFill="1" applyBorder="1" applyAlignment="1">
      <alignment horizontal="right" vertical="center" indent="1"/>
    </xf>
    <xf numFmtId="3" fontId="3" fillId="4" borderId="11" xfId="1" applyNumberFormat="1" applyFill="1" applyBorder="1" applyAlignment="1">
      <alignment horizontal="right" vertical="center" indent="1"/>
    </xf>
    <xf numFmtId="3" fontId="3" fillId="4" borderId="15" xfId="1" applyNumberFormat="1" applyFont="1" applyFill="1" applyBorder="1" applyAlignment="1">
      <alignment horizontal="left" vertical="center" indent="1"/>
    </xf>
    <xf numFmtId="3" fontId="3" fillId="4" borderId="22" xfId="1" applyNumberFormat="1" applyFont="1" applyFill="1" applyBorder="1" applyAlignment="1">
      <alignment horizontal="left" vertical="center" indent="1"/>
    </xf>
    <xf numFmtId="3" fontId="3" fillId="4" borderId="21" xfId="1" applyNumberFormat="1" applyFont="1" applyFill="1" applyBorder="1" applyAlignment="1">
      <alignment horizontal="left" vertical="center" indent="1"/>
    </xf>
    <xf numFmtId="3" fontId="3" fillId="4" borderId="10" xfId="1" applyNumberFormat="1" applyFill="1" applyBorder="1" applyAlignment="1">
      <alignment horizontal="right" vertical="center" indent="1"/>
    </xf>
    <xf numFmtId="3" fontId="1" fillId="0" borderId="3" xfId="0" applyNumberFormat="1" applyFont="1" applyBorder="1" applyAlignment="1">
      <alignment horizontal="right" vertical="center" indent="1"/>
    </xf>
    <xf numFmtId="3" fontId="3" fillId="4" borderId="9" xfId="1" applyNumberFormat="1" applyFont="1" applyFill="1" applyBorder="1" applyAlignment="1">
      <alignment horizontal="left" vertical="center" indent="1"/>
    </xf>
    <xf numFmtId="0" fontId="3" fillId="4" borderId="13" xfId="1" applyFont="1" applyFill="1" applyBorder="1" applyAlignment="1">
      <alignment horizontal="left" vertical="center" wrapText="1" indent="1"/>
    </xf>
    <xf numFmtId="0" fontId="3" fillId="4" borderId="11" xfId="1" applyFont="1" applyFill="1" applyBorder="1" applyAlignment="1">
      <alignment horizontal="left" vertical="center" wrapText="1" indent="1"/>
    </xf>
    <xf numFmtId="14" fontId="5" fillId="4" borderId="9" xfId="1" applyNumberFormat="1" applyFont="1" applyFill="1" applyBorder="1" applyAlignment="1">
      <alignment horizontal="left" vertical="center" indent="1"/>
    </xf>
    <xf numFmtId="14" fontId="5" fillId="4" borderId="4" xfId="1" applyNumberFormat="1" applyFont="1" applyFill="1" applyBorder="1" applyAlignment="1">
      <alignment horizontal="left" vertical="center" indent="1"/>
    </xf>
    <xf numFmtId="14" fontId="5" fillId="4" borderId="13" xfId="1" applyNumberFormat="1" applyFont="1" applyFill="1" applyBorder="1" applyAlignment="1">
      <alignment horizontal="left" vertical="center" indent="1"/>
    </xf>
    <xf numFmtId="14" fontId="5" fillId="4" borderId="11" xfId="1" applyNumberFormat="1" applyFont="1" applyFill="1" applyBorder="1" applyAlignment="1">
      <alignment horizontal="left" vertical="center" indent="1"/>
    </xf>
    <xf numFmtId="14" fontId="5" fillId="4" borderId="1" xfId="1" applyNumberFormat="1" applyFont="1" applyFill="1" applyBorder="1" applyAlignment="1">
      <alignment horizontal="left" vertical="center" indent="1"/>
    </xf>
    <xf numFmtId="0" fontId="5" fillId="4" borderId="9" xfId="1" applyFont="1" applyFill="1" applyBorder="1" applyAlignment="1">
      <alignment horizontal="left" vertical="center" indent="1"/>
    </xf>
    <xf numFmtId="0" fontId="5" fillId="4" borderId="4" xfId="1" applyFont="1" applyFill="1" applyBorder="1" applyAlignment="1">
      <alignment horizontal="left" vertical="center" indent="1"/>
    </xf>
    <xf numFmtId="14" fontId="5" fillId="4" borderId="2" xfId="1" applyNumberFormat="1" applyFont="1" applyFill="1" applyBorder="1" applyAlignment="1">
      <alignment horizontal="left" vertical="center" indent="1"/>
    </xf>
    <xf numFmtId="3" fontId="3" fillId="4" borderId="4" xfId="1" applyNumberFormat="1" applyFont="1" applyFill="1" applyBorder="1" applyAlignment="1">
      <alignment horizontal="left" vertical="center" indent="1"/>
    </xf>
    <xf numFmtId="0" fontId="3" fillId="4" borderId="9" xfId="1" applyFill="1" applyBorder="1" applyAlignment="1">
      <alignment horizontal="left" vertical="center" indent="1"/>
    </xf>
    <xf numFmtId="0" fontId="3" fillId="4" borderId="4" xfId="1" applyFont="1" applyFill="1" applyBorder="1" applyAlignment="1">
      <alignment horizontal="left" vertical="center" wrapText="1" indent="1"/>
    </xf>
    <xf numFmtId="0" fontId="3" fillId="4" borderId="9" xfId="1" applyFont="1" applyFill="1" applyBorder="1" applyAlignment="1">
      <alignment horizontal="left" vertical="center" wrapText="1" indent="1"/>
    </xf>
    <xf numFmtId="0" fontId="3" fillId="4" borderId="4" xfId="1" applyFont="1" applyFill="1" applyBorder="1" applyAlignment="1">
      <alignment horizontal="left" vertical="center" indent="1"/>
    </xf>
    <xf numFmtId="0" fontId="3" fillId="4" borderId="1" xfId="1" applyFont="1" applyFill="1" applyBorder="1" applyAlignment="1">
      <alignment horizontal="left" vertical="center" wrapText="1" indent="1"/>
    </xf>
    <xf numFmtId="0" fontId="3" fillId="4" borderId="2" xfId="1" applyFont="1" applyFill="1" applyBorder="1" applyAlignment="1">
      <alignment horizontal="left" vertical="center" wrapText="1" indent="1"/>
    </xf>
    <xf numFmtId="0" fontId="5" fillId="4" borderId="13" xfId="1" applyFont="1" applyFill="1" applyBorder="1" applyAlignment="1">
      <alignment horizontal="left" vertical="center" indent="1"/>
    </xf>
    <xf numFmtId="0" fontId="5" fillId="4" borderId="11" xfId="1" applyFont="1" applyFill="1" applyBorder="1" applyAlignment="1">
      <alignment horizontal="left" vertical="center" indent="1"/>
    </xf>
    <xf numFmtId="0" fontId="6" fillId="5" borderId="3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/>
    </xf>
    <xf numFmtId="3" fontId="6" fillId="6" borderId="3" xfId="1" applyNumberFormat="1" applyFont="1" applyFill="1" applyBorder="1" applyAlignment="1">
      <alignment horizontal="right" indent="1"/>
    </xf>
    <xf numFmtId="3" fontId="6" fillId="6" borderId="18" xfId="1" applyNumberFormat="1" applyFont="1" applyFill="1" applyBorder="1" applyAlignment="1">
      <alignment horizontal="left" vertical="center" indent="1"/>
    </xf>
    <xf numFmtId="0" fontId="1" fillId="6" borderId="23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3" fillId="3" borderId="0" xfId="1" applyFill="1" applyBorder="1"/>
    <xf numFmtId="0" fontId="4" fillId="3" borderId="0" xfId="1" applyFont="1" applyFill="1" applyBorder="1"/>
    <xf numFmtId="3" fontId="3" fillId="4" borderId="0" xfId="1" applyNumberFormat="1" applyFont="1" applyFill="1" applyBorder="1" applyAlignment="1">
      <alignment horizontal="right" vertical="center" indent="1"/>
    </xf>
    <xf numFmtId="0" fontId="3" fillId="4" borderId="0" xfId="1" applyFont="1" applyFill="1" applyBorder="1" applyAlignment="1">
      <alignment horizontal="left" vertical="center" wrapText="1" indent="1"/>
    </xf>
    <xf numFmtId="14" fontId="5" fillId="4" borderId="0" xfId="1" applyNumberFormat="1" applyFont="1" applyFill="1" applyBorder="1" applyAlignment="1">
      <alignment horizontal="left" vertical="center" indent="1"/>
    </xf>
    <xf numFmtId="0" fontId="3" fillId="3" borderId="2" xfId="1" applyFill="1" applyBorder="1"/>
    <xf numFmtId="0" fontId="4" fillId="3" borderId="2" xfId="1" applyFont="1" applyFill="1" applyBorder="1"/>
    <xf numFmtId="3" fontId="3" fillId="4" borderId="25" xfId="1" applyNumberFormat="1" applyFont="1" applyFill="1" applyBorder="1" applyAlignment="1">
      <alignment horizontal="right" vertical="center" indent="1"/>
    </xf>
    <xf numFmtId="0" fontId="3" fillId="4" borderId="24" xfId="1" applyFont="1" applyFill="1" applyBorder="1" applyAlignment="1">
      <alignment horizontal="left" vertical="center" wrapText="1" indent="1"/>
    </xf>
    <xf numFmtId="14" fontId="5" fillId="4" borderId="24" xfId="1" applyNumberFormat="1" applyFont="1" applyFill="1" applyBorder="1" applyAlignment="1">
      <alignment horizontal="left" vertical="center" indent="1"/>
    </xf>
    <xf numFmtId="0" fontId="1" fillId="6" borderId="18" xfId="0" applyFont="1" applyFill="1" applyBorder="1" applyAlignment="1">
      <alignment horizontal="left" vertical="center"/>
    </xf>
    <xf numFmtId="0" fontId="1" fillId="6" borderId="23" xfId="0" applyFont="1" applyFill="1" applyBorder="1" applyAlignment="1">
      <alignment horizontal="left" vertical="center"/>
    </xf>
    <xf numFmtId="0" fontId="0" fillId="6" borderId="5" xfId="0" applyFill="1" applyBorder="1" applyAlignment="1"/>
    <xf numFmtId="0" fontId="5" fillId="4" borderId="1" xfId="1" applyFont="1" applyFill="1" applyBorder="1" applyAlignment="1">
      <alignment horizontal="left" vertical="center" indent="1"/>
    </xf>
    <xf numFmtId="0" fontId="3" fillId="4" borderId="26" xfId="1" applyFont="1" applyFill="1" applyBorder="1" applyAlignment="1">
      <alignment wrapText="1"/>
    </xf>
    <xf numFmtId="3" fontId="6" fillId="6" borderId="2" xfId="1" applyNumberFormat="1" applyFont="1" applyFill="1" applyBorder="1" applyAlignment="1">
      <alignment horizontal="right" indent="1"/>
    </xf>
    <xf numFmtId="3" fontId="6" fillId="4" borderId="2" xfId="1" applyNumberFormat="1" applyFont="1" applyFill="1" applyBorder="1" applyAlignment="1">
      <alignment horizontal="right" vertical="center" indent="1"/>
    </xf>
    <xf numFmtId="3" fontId="3" fillId="4" borderId="26" xfId="1" applyNumberFormat="1" applyFont="1" applyFill="1" applyBorder="1" applyAlignment="1">
      <alignment horizontal="left" vertical="center" indent="1"/>
    </xf>
    <xf numFmtId="0" fontId="4" fillId="5" borderId="18" xfId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right"/>
    </xf>
    <xf numFmtId="14" fontId="5" fillId="4" borderId="11" xfId="1" applyNumberFormat="1" applyFont="1" applyFill="1" applyBorder="1" applyAlignment="1">
      <alignment horizontal="left" vertical="center" wrapText="1" indent="1"/>
    </xf>
    <xf numFmtId="0" fontId="0" fillId="4" borderId="1" xfId="0" applyFill="1" applyBorder="1"/>
    <xf numFmtId="0" fontId="0" fillId="4" borderId="2" xfId="0" applyFill="1" applyBorder="1"/>
    <xf numFmtId="0" fontId="0" fillId="4" borderId="0" xfId="0" applyFill="1" applyBorder="1"/>
    <xf numFmtId="0" fontId="0" fillId="4" borderId="26" xfId="0" applyFill="1" applyBorder="1"/>
    <xf numFmtId="3" fontId="6" fillId="4" borderId="1" xfId="1" applyNumberFormat="1" applyFont="1" applyFill="1" applyBorder="1" applyAlignment="1">
      <alignment horizontal="right" indent="1"/>
    </xf>
    <xf numFmtId="0" fontId="0" fillId="4" borderId="0" xfId="0" applyFill="1" applyAlignment="1">
      <alignment horizontal="center"/>
    </xf>
    <xf numFmtId="0" fontId="1" fillId="0" borderId="23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6" borderId="26" xfId="0" applyFont="1" applyFill="1" applyBorder="1" applyAlignment="1">
      <alignment horizontal="left" vertical="center"/>
    </xf>
    <xf numFmtId="0" fontId="0" fillId="6" borderId="12" xfId="0" applyFill="1" applyBorder="1" applyAlignment="1"/>
    <xf numFmtId="3" fontId="6" fillId="6" borderId="18" xfId="1" applyNumberFormat="1" applyFont="1" applyFill="1" applyBorder="1" applyAlignment="1">
      <alignment horizontal="left" vertical="center" indent="1"/>
    </xf>
    <xf numFmtId="0" fontId="1" fillId="6" borderId="23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CAD5F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6"/>
  <sheetViews>
    <sheetView tabSelected="1" workbookViewId="0">
      <selection activeCell="E1" sqref="E1"/>
    </sheetView>
  </sheetViews>
  <sheetFormatPr defaultRowHeight="15" x14ac:dyDescent="0.25"/>
  <cols>
    <col min="1" max="3" width="10.7109375" customWidth="1"/>
    <col min="4" max="4" width="55.7109375" customWidth="1"/>
    <col min="5" max="5" width="17.5703125" customWidth="1"/>
    <col min="6" max="31" width="9.140625" style="78"/>
  </cols>
  <sheetData>
    <row r="1" spans="1:5" s="78" customFormat="1" x14ac:dyDescent="0.25">
      <c r="E1" s="86" t="s">
        <v>212</v>
      </c>
    </row>
    <row r="2" spans="1:5" ht="30" customHeight="1" x14ac:dyDescent="0.25">
      <c r="A2" s="89" t="s">
        <v>0</v>
      </c>
      <c r="B2" s="90"/>
      <c r="C2" s="90"/>
      <c r="D2" s="90"/>
      <c r="E2" s="91"/>
    </row>
    <row r="3" spans="1:5" s="78" customFormat="1" ht="20.100000000000001" customHeight="1" thickBot="1" x14ac:dyDescent="0.3">
      <c r="E3" s="79" t="s">
        <v>108</v>
      </c>
    </row>
    <row r="4" spans="1:5" ht="30" customHeight="1" thickBot="1" x14ac:dyDescent="0.3">
      <c r="A4" s="47" t="s">
        <v>2</v>
      </c>
      <c r="B4" s="48" t="s">
        <v>3</v>
      </c>
      <c r="C4" s="49" t="s">
        <v>4</v>
      </c>
      <c r="D4" s="49" t="s">
        <v>5</v>
      </c>
      <c r="E4" s="50" t="s">
        <v>1</v>
      </c>
    </row>
    <row r="5" spans="1:5" ht="15.75" thickBot="1" x14ac:dyDescent="0.3">
      <c r="A5" s="55">
        <v>90000</v>
      </c>
      <c r="B5" s="55">
        <f>A5+C128</f>
        <v>101638</v>
      </c>
      <c r="C5" s="56" t="s">
        <v>213</v>
      </c>
      <c r="D5" s="57"/>
      <c r="E5" s="58"/>
    </row>
    <row r="6" spans="1:5" x14ac:dyDescent="0.25">
      <c r="A6" s="7"/>
      <c r="B6" s="7"/>
      <c r="C6" s="11">
        <v>-5500</v>
      </c>
      <c r="D6" s="22" t="s">
        <v>6</v>
      </c>
      <c r="E6" s="35" t="s">
        <v>7</v>
      </c>
    </row>
    <row r="7" spans="1:5" x14ac:dyDescent="0.25">
      <c r="A7" s="2"/>
      <c r="B7" s="4"/>
      <c r="C7" s="12">
        <v>-2000</v>
      </c>
      <c r="D7" s="38" t="s">
        <v>8</v>
      </c>
      <c r="E7" s="36" t="s">
        <v>9</v>
      </c>
    </row>
    <row r="8" spans="1:5" x14ac:dyDescent="0.25">
      <c r="A8" s="1"/>
      <c r="B8" s="3"/>
      <c r="C8" s="12">
        <v>-1385</v>
      </c>
      <c r="D8" s="39" t="s">
        <v>10</v>
      </c>
      <c r="E8" s="36" t="s">
        <v>9</v>
      </c>
    </row>
    <row r="9" spans="1:5" x14ac:dyDescent="0.25">
      <c r="A9" s="1"/>
      <c r="B9" s="3"/>
      <c r="C9" s="13">
        <v>-45</v>
      </c>
      <c r="D9" s="40" t="s">
        <v>11</v>
      </c>
      <c r="E9" s="36" t="s">
        <v>9</v>
      </c>
    </row>
    <row r="10" spans="1:5" x14ac:dyDescent="0.25">
      <c r="A10" s="1"/>
      <c r="B10" s="3"/>
      <c r="C10" s="12">
        <v>-40</v>
      </c>
      <c r="D10" s="40" t="s">
        <v>12</v>
      </c>
      <c r="E10" s="30" t="s">
        <v>13</v>
      </c>
    </row>
    <row r="11" spans="1:5" x14ac:dyDescent="0.25">
      <c r="A11" s="1"/>
      <c r="B11" s="3"/>
      <c r="C11" s="11">
        <v>-50</v>
      </c>
      <c r="D11" s="22" t="s">
        <v>14</v>
      </c>
      <c r="E11" s="35" t="s">
        <v>15</v>
      </c>
    </row>
    <row r="12" spans="1:5" x14ac:dyDescent="0.25">
      <c r="A12" s="1"/>
      <c r="B12" s="3"/>
      <c r="C12" s="14">
        <v>-8981</v>
      </c>
      <c r="D12" s="41" t="s">
        <v>16</v>
      </c>
      <c r="E12" s="31" t="s">
        <v>17</v>
      </c>
    </row>
    <row r="13" spans="1:5" x14ac:dyDescent="0.25">
      <c r="A13" s="1"/>
      <c r="B13" s="3"/>
      <c r="C13" s="14">
        <v>-1</v>
      </c>
      <c r="D13" s="40" t="s">
        <v>18</v>
      </c>
      <c r="E13" s="31" t="s">
        <v>17</v>
      </c>
    </row>
    <row r="14" spans="1:5" x14ac:dyDescent="0.25">
      <c r="A14" s="1"/>
      <c r="B14" s="3"/>
      <c r="C14" s="14">
        <v>-700</v>
      </c>
      <c r="D14" s="40" t="s">
        <v>19</v>
      </c>
      <c r="E14" s="31" t="s">
        <v>17</v>
      </c>
    </row>
    <row r="15" spans="1:5" x14ac:dyDescent="0.25">
      <c r="A15" s="1"/>
      <c r="B15" s="3"/>
      <c r="C15" s="14">
        <v>-10000</v>
      </c>
      <c r="D15" s="42" t="s">
        <v>8</v>
      </c>
      <c r="E15" s="31" t="s">
        <v>17</v>
      </c>
    </row>
    <row r="16" spans="1:5" ht="25.5" x14ac:dyDescent="0.25">
      <c r="A16" s="1"/>
      <c r="B16" s="3"/>
      <c r="C16" s="14">
        <v>154</v>
      </c>
      <c r="D16" s="40" t="s">
        <v>20</v>
      </c>
      <c r="E16" s="31" t="s">
        <v>17</v>
      </c>
    </row>
    <row r="17" spans="1:5" ht="25.5" x14ac:dyDescent="0.25">
      <c r="A17" s="1"/>
      <c r="B17" s="3"/>
      <c r="C17" s="14">
        <v>-868</v>
      </c>
      <c r="D17" s="28" t="s">
        <v>21</v>
      </c>
      <c r="E17" s="31" t="s">
        <v>17</v>
      </c>
    </row>
    <row r="18" spans="1:5" x14ac:dyDescent="0.25">
      <c r="A18" s="1"/>
      <c r="B18" s="3"/>
      <c r="C18" s="14">
        <v>4250</v>
      </c>
      <c r="D18" s="28" t="s">
        <v>22</v>
      </c>
      <c r="E18" s="32" t="s">
        <v>23</v>
      </c>
    </row>
    <row r="19" spans="1:5" x14ac:dyDescent="0.25">
      <c r="A19" s="1"/>
      <c r="B19" s="3"/>
      <c r="C19" s="14">
        <v>-6953</v>
      </c>
      <c r="D19" s="28" t="s">
        <v>24</v>
      </c>
      <c r="E19" s="32" t="s">
        <v>23</v>
      </c>
    </row>
    <row r="20" spans="1:5" x14ac:dyDescent="0.25">
      <c r="A20" s="1"/>
      <c r="B20" s="3"/>
      <c r="C20" s="14">
        <v>-1554</v>
      </c>
      <c r="D20" s="28" t="s">
        <v>25</v>
      </c>
      <c r="E20" s="32" t="s">
        <v>23</v>
      </c>
    </row>
    <row r="21" spans="1:5" x14ac:dyDescent="0.25">
      <c r="A21" s="1"/>
      <c r="B21" s="3"/>
      <c r="C21" s="14">
        <v>-2110</v>
      </c>
      <c r="D21" s="28" t="s">
        <v>26</v>
      </c>
      <c r="E21" s="32" t="s">
        <v>27</v>
      </c>
    </row>
    <row r="22" spans="1:5" x14ac:dyDescent="0.25">
      <c r="A22" s="1"/>
      <c r="B22" s="3"/>
      <c r="C22" s="14">
        <v>-95</v>
      </c>
      <c r="D22" s="28" t="s">
        <v>28</v>
      </c>
      <c r="E22" s="32" t="s">
        <v>29</v>
      </c>
    </row>
    <row r="23" spans="1:5" x14ac:dyDescent="0.25">
      <c r="A23" s="1"/>
      <c r="B23" s="3"/>
      <c r="C23" s="14">
        <v>202</v>
      </c>
      <c r="D23" s="28" t="s">
        <v>30</v>
      </c>
      <c r="E23" s="32" t="s">
        <v>31</v>
      </c>
    </row>
    <row r="24" spans="1:5" x14ac:dyDescent="0.25">
      <c r="A24" s="1"/>
      <c r="B24" s="3"/>
      <c r="C24" s="14">
        <v>5943</v>
      </c>
      <c r="D24" s="28" t="s">
        <v>32</v>
      </c>
      <c r="E24" s="32" t="s">
        <v>31</v>
      </c>
    </row>
    <row r="25" spans="1:5" ht="25.5" x14ac:dyDescent="0.25">
      <c r="A25" s="1"/>
      <c r="B25" s="3"/>
      <c r="C25" s="14">
        <v>1413</v>
      </c>
      <c r="D25" s="28" t="s">
        <v>33</v>
      </c>
      <c r="E25" s="32" t="s">
        <v>31</v>
      </c>
    </row>
    <row r="26" spans="1:5" ht="25.5" x14ac:dyDescent="0.25">
      <c r="A26" s="1"/>
      <c r="B26" s="3"/>
      <c r="C26" s="14">
        <v>-1</v>
      </c>
      <c r="D26" s="28" t="s">
        <v>34</v>
      </c>
      <c r="E26" s="32" t="s">
        <v>31</v>
      </c>
    </row>
    <row r="27" spans="1:5" ht="25.5" x14ac:dyDescent="0.25">
      <c r="A27" s="1"/>
      <c r="B27" s="3"/>
      <c r="C27" s="14">
        <v>-27</v>
      </c>
      <c r="D27" s="28" t="s">
        <v>35</v>
      </c>
      <c r="E27" s="32" t="s">
        <v>31</v>
      </c>
    </row>
    <row r="28" spans="1:5" ht="25.5" x14ac:dyDescent="0.25">
      <c r="A28" s="1"/>
      <c r="B28" s="3"/>
      <c r="C28" s="14">
        <v>-285</v>
      </c>
      <c r="D28" s="28" t="s">
        <v>36</v>
      </c>
      <c r="E28" s="32" t="s">
        <v>37</v>
      </c>
    </row>
    <row r="29" spans="1:5" x14ac:dyDescent="0.25">
      <c r="A29" s="1"/>
      <c r="B29" s="3"/>
      <c r="C29" s="14">
        <v>-699</v>
      </c>
      <c r="D29" s="28" t="s">
        <v>38</v>
      </c>
      <c r="E29" s="32" t="s">
        <v>39</v>
      </c>
    </row>
    <row r="30" spans="1:5" ht="25.5" x14ac:dyDescent="0.25">
      <c r="A30" s="1"/>
      <c r="B30" s="3"/>
      <c r="C30" s="14">
        <v>-58</v>
      </c>
      <c r="D30" s="28" t="s">
        <v>40</v>
      </c>
      <c r="E30" s="32" t="s">
        <v>41</v>
      </c>
    </row>
    <row r="31" spans="1:5" x14ac:dyDescent="0.25">
      <c r="A31" s="1"/>
      <c r="B31" s="3"/>
      <c r="C31" s="14">
        <v>217</v>
      </c>
      <c r="D31" s="28" t="s">
        <v>42</v>
      </c>
      <c r="E31" s="32" t="s">
        <v>43</v>
      </c>
    </row>
    <row r="32" spans="1:5" x14ac:dyDescent="0.25">
      <c r="A32" s="1"/>
      <c r="B32" s="3"/>
      <c r="C32" s="14">
        <v>125</v>
      </c>
      <c r="D32" s="28" t="s">
        <v>44</v>
      </c>
      <c r="E32" s="32" t="s">
        <v>43</v>
      </c>
    </row>
    <row r="33" spans="1:5" x14ac:dyDescent="0.25">
      <c r="A33" s="1"/>
      <c r="B33" s="3"/>
      <c r="C33" s="14">
        <v>-2100</v>
      </c>
      <c r="D33" s="28" t="s">
        <v>45</v>
      </c>
      <c r="E33" s="32" t="s">
        <v>46</v>
      </c>
    </row>
    <row r="34" spans="1:5" x14ac:dyDescent="0.25">
      <c r="A34" s="1"/>
      <c r="B34" s="3"/>
      <c r="C34" s="14">
        <v>-500</v>
      </c>
      <c r="D34" s="28" t="s">
        <v>47</v>
      </c>
      <c r="E34" s="32" t="s">
        <v>48</v>
      </c>
    </row>
    <row r="35" spans="1:5" x14ac:dyDescent="0.25">
      <c r="A35" s="1"/>
      <c r="B35" s="3"/>
      <c r="C35" s="14">
        <v>43722</v>
      </c>
      <c r="D35" s="28" t="s">
        <v>49</v>
      </c>
      <c r="E35" s="32" t="s">
        <v>50</v>
      </c>
    </row>
    <row r="36" spans="1:5" ht="25.5" x14ac:dyDescent="0.25">
      <c r="A36" s="1"/>
      <c r="B36" s="3"/>
      <c r="C36" s="14">
        <v>103</v>
      </c>
      <c r="D36" s="28" t="s">
        <v>51</v>
      </c>
      <c r="E36" s="32" t="s">
        <v>52</v>
      </c>
    </row>
    <row r="37" spans="1:5" x14ac:dyDescent="0.25">
      <c r="A37" s="1"/>
      <c r="B37" s="3"/>
      <c r="C37" s="14">
        <v>14541</v>
      </c>
      <c r="D37" s="28" t="s">
        <v>53</v>
      </c>
      <c r="E37" s="32" t="s">
        <v>52</v>
      </c>
    </row>
    <row r="38" spans="1:5" x14ac:dyDescent="0.25">
      <c r="A38" s="1"/>
      <c r="B38" s="3"/>
      <c r="C38" s="14">
        <v>-13791</v>
      </c>
      <c r="D38" s="28" t="s">
        <v>54</v>
      </c>
      <c r="E38" s="32" t="s">
        <v>55</v>
      </c>
    </row>
    <row r="39" spans="1:5" x14ac:dyDescent="0.25">
      <c r="A39" s="1"/>
      <c r="B39" s="3"/>
      <c r="C39" s="14">
        <v>-1300</v>
      </c>
      <c r="D39" s="28" t="s">
        <v>56</v>
      </c>
      <c r="E39" s="32" t="s">
        <v>55</v>
      </c>
    </row>
    <row r="40" spans="1:5" x14ac:dyDescent="0.25">
      <c r="A40" s="1"/>
      <c r="B40" s="3"/>
      <c r="C40" s="14">
        <v>-211</v>
      </c>
      <c r="D40" s="28" t="s">
        <v>57</v>
      </c>
      <c r="E40" s="32" t="s">
        <v>55</v>
      </c>
    </row>
    <row r="41" spans="1:5" x14ac:dyDescent="0.25">
      <c r="A41" s="1"/>
      <c r="B41" s="3"/>
      <c r="C41" s="14">
        <v>-350</v>
      </c>
      <c r="D41" s="28" t="s">
        <v>58</v>
      </c>
      <c r="E41" s="32" t="s">
        <v>59</v>
      </c>
    </row>
    <row r="42" spans="1:5" x14ac:dyDescent="0.25">
      <c r="A42" s="1"/>
      <c r="B42" s="3"/>
      <c r="C42" s="14">
        <v>-15000</v>
      </c>
      <c r="D42" s="28" t="s">
        <v>60</v>
      </c>
      <c r="E42" s="32" t="s">
        <v>61</v>
      </c>
    </row>
    <row r="43" spans="1:5" ht="25.5" x14ac:dyDescent="0.25">
      <c r="A43" s="1"/>
      <c r="B43" s="3"/>
      <c r="C43" s="14">
        <v>-198</v>
      </c>
      <c r="D43" s="28" t="s">
        <v>62</v>
      </c>
      <c r="E43" s="32" t="s">
        <v>63</v>
      </c>
    </row>
    <row r="44" spans="1:5" x14ac:dyDescent="0.25">
      <c r="A44" s="1"/>
      <c r="B44" s="3"/>
      <c r="C44" s="14">
        <v>-267</v>
      </c>
      <c r="D44" s="28" t="s">
        <v>64</v>
      </c>
      <c r="E44" s="32" t="s">
        <v>65</v>
      </c>
    </row>
    <row r="45" spans="1:5" x14ac:dyDescent="0.25">
      <c r="A45" s="1"/>
      <c r="B45" s="3"/>
      <c r="C45" s="14">
        <v>75</v>
      </c>
      <c r="D45" s="28" t="s">
        <v>66</v>
      </c>
      <c r="E45" s="32" t="s">
        <v>67</v>
      </c>
    </row>
    <row r="46" spans="1:5" x14ac:dyDescent="0.25">
      <c r="A46" s="1"/>
      <c r="B46" s="3"/>
      <c r="C46" s="14">
        <v>5973</v>
      </c>
      <c r="D46" s="28" t="s">
        <v>68</v>
      </c>
      <c r="E46" s="32" t="s">
        <v>67</v>
      </c>
    </row>
    <row r="47" spans="1:5" ht="25.5" x14ac:dyDescent="0.25">
      <c r="A47" s="1"/>
      <c r="B47" s="3"/>
      <c r="C47" s="14">
        <v>30124</v>
      </c>
      <c r="D47" s="28" t="s">
        <v>69</v>
      </c>
      <c r="E47" s="32" t="s">
        <v>67</v>
      </c>
    </row>
    <row r="48" spans="1:5" x14ac:dyDescent="0.25">
      <c r="A48" s="1"/>
      <c r="B48" s="3"/>
      <c r="C48" s="14">
        <v>-1580</v>
      </c>
      <c r="D48" s="28" t="s">
        <v>70</v>
      </c>
      <c r="E48" s="32" t="s">
        <v>67</v>
      </c>
    </row>
    <row r="49" spans="1:5" ht="15.75" thickBot="1" x14ac:dyDescent="0.3">
      <c r="A49" s="64"/>
      <c r="B49" s="65"/>
      <c r="C49" s="66">
        <v>-354</v>
      </c>
      <c r="D49" s="67" t="s">
        <v>71</v>
      </c>
      <c r="E49" s="68" t="s">
        <v>72</v>
      </c>
    </row>
    <row r="50" spans="1:5" ht="15.75" thickBot="1" x14ac:dyDescent="0.3">
      <c r="A50" s="59"/>
      <c r="B50" s="60"/>
      <c r="C50" s="61"/>
      <c r="D50" s="62"/>
      <c r="E50" s="63"/>
    </row>
    <row r="51" spans="1:5" ht="30" customHeight="1" thickBot="1" x14ac:dyDescent="0.3">
      <c r="A51" s="47" t="s">
        <v>2</v>
      </c>
      <c r="B51" s="48" t="s">
        <v>3</v>
      </c>
      <c r="C51" s="49" t="s">
        <v>4</v>
      </c>
      <c r="D51" s="49" t="s">
        <v>5</v>
      </c>
      <c r="E51" s="50" t="s">
        <v>1</v>
      </c>
    </row>
    <row r="52" spans="1:5" ht="15.75" thickBot="1" x14ac:dyDescent="0.3">
      <c r="A52" s="55">
        <v>90000</v>
      </c>
      <c r="B52" s="55">
        <f>B5</f>
        <v>101638</v>
      </c>
      <c r="C52" s="94" t="s">
        <v>213</v>
      </c>
      <c r="D52" s="95"/>
      <c r="E52" s="96"/>
    </row>
    <row r="53" spans="1:5" x14ac:dyDescent="0.25">
      <c r="A53" s="1"/>
      <c r="B53" s="3"/>
      <c r="C53" s="16">
        <v>7829</v>
      </c>
      <c r="D53" s="43" t="s">
        <v>73</v>
      </c>
      <c r="E53" s="34" t="s">
        <v>74</v>
      </c>
    </row>
    <row r="54" spans="1:5" ht="25.5" x14ac:dyDescent="0.25">
      <c r="A54" s="1"/>
      <c r="B54" s="3"/>
      <c r="C54" s="14">
        <v>6085</v>
      </c>
      <c r="D54" s="28" t="s">
        <v>75</v>
      </c>
      <c r="E54" s="32" t="s">
        <v>76</v>
      </c>
    </row>
    <row r="55" spans="1:5" x14ac:dyDescent="0.25">
      <c r="A55" s="1"/>
      <c r="B55" s="3"/>
      <c r="C55" s="14">
        <v>-4000</v>
      </c>
      <c r="D55" s="28" t="s">
        <v>77</v>
      </c>
      <c r="E55" s="32" t="s">
        <v>76</v>
      </c>
    </row>
    <row r="56" spans="1:5" x14ac:dyDescent="0.25">
      <c r="A56" s="1"/>
      <c r="B56" s="3"/>
      <c r="C56" s="14">
        <v>55643</v>
      </c>
      <c r="D56" s="28" t="s">
        <v>78</v>
      </c>
      <c r="E56" s="32" t="s">
        <v>79</v>
      </c>
    </row>
    <row r="57" spans="1:5" ht="25.5" x14ac:dyDescent="0.25">
      <c r="A57" s="1"/>
      <c r="B57" s="3"/>
      <c r="C57" s="14">
        <v>667</v>
      </c>
      <c r="D57" s="28" t="s">
        <v>80</v>
      </c>
      <c r="E57" s="32" t="s">
        <v>79</v>
      </c>
    </row>
    <row r="58" spans="1:5" ht="25.5" x14ac:dyDescent="0.25">
      <c r="A58" s="1"/>
      <c r="B58" s="3"/>
      <c r="C58" s="14">
        <v>-198</v>
      </c>
      <c r="D58" s="28" t="s">
        <v>81</v>
      </c>
      <c r="E58" s="32" t="s">
        <v>79</v>
      </c>
    </row>
    <row r="59" spans="1:5" x14ac:dyDescent="0.25">
      <c r="A59" s="1"/>
      <c r="B59" s="3"/>
      <c r="C59" s="14">
        <v>-2746</v>
      </c>
      <c r="D59" s="28" t="s">
        <v>82</v>
      </c>
      <c r="E59" s="32" t="s">
        <v>79</v>
      </c>
    </row>
    <row r="60" spans="1:5" ht="25.5" x14ac:dyDescent="0.25">
      <c r="A60" s="1"/>
      <c r="B60" s="3"/>
      <c r="C60" s="14">
        <v>-351</v>
      </c>
      <c r="D60" s="28" t="s">
        <v>83</v>
      </c>
      <c r="E60" s="32" t="s">
        <v>79</v>
      </c>
    </row>
    <row r="61" spans="1:5" ht="38.25" x14ac:dyDescent="0.25">
      <c r="A61" s="1"/>
      <c r="B61" s="3"/>
      <c r="C61" s="14">
        <v>12835</v>
      </c>
      <c r="D61" s="28" t="s">
        <v>84</v>
      </c>
      <c r="E61" s="32" t="s">
        <v>85</v>
      </c>
    </row>
    <row r="62" spans="1:5" x14ac:dyDescent="0.25">
      <c r="A62" s="1"/>
      <c r="B62" s="3"/>
      <c r="C62" s="14">
        <v>6004</v>
      </c>
      <c r="D62" s="28" t="s">
        <v>86</v>
      </c>
      <c r="E62" s="32" t="s">
        <v>85</v>
      </c>
    </row>
    <row r="63" spans="1:5" ht="25.5" x14ac:dyDescent="0.25">
      <c r="A63" s="1"/>
      <c r="B63" s="3"/>
      <c r="C63" s="14">
        <v>7298</v>
      </c>
      <c r="D63" s="28" t="s">
        <v>87</v>
      </c>
      <c r="E63" s="32" t="s">
        <v>85</v>
      </c>
    </row>
    <row r="64" spans="1:5" ht="25.5" x14ac:dyDescent="0.25">
      <c r="A64" s="1"/>
      <c r="B64" s="3"/>
      <c r="C64" s="14">
        <v>12588</v>
      </c>
      <c r="D64" s="28" t="s">
        <v>88</v>
      </c>
      <c r="E64" s="32" t="s">
        <v>85</v>
      </c>
    </row>
    <row r="65" spans="1:5" x14ac:dyDescent="0.25">
      <c r="A65" s="1"/>
      <c r="B65" s="3"/>
      <c r="C65" s="14">
        <v>-1082</v>
      </c>
      <c r="D65" s="28" t="s">
        <v>89</v>
      </c>
      <c r="E65" s="32" t="s">
        <v>90</v>
      </c>
    </row>
    <row r="66" spans="1:5" x14ac:dyDescent="0.25">
      <c r="A66" s="1"/>
      <c r="B66" s="3"/>
      <c r="C66" s="14">
        <v>1733</v>
      </c>
      <c r="D66" s="28" t="s">
        <v>91</v>
      </c>
      <c r="E66" s="32" t="s">
        <v>92</v>
      </c>
    </row>
    <row r="67" spans="1:5" x14ac:dyDescent="0.25">
      <c r="A67" s="1"/>
      <c r="B67" s="3"/>
      <c r="C67" s="14">
        <v>-100</v>
      </c>
      <c r="D67" s="28" t="s">
        <v>93</v>
      </c>
      <c r="E67" s="32" t="s">
        <v>94</v>
      </c>
    </row>
    <row r="68" spans="1:5" x14ac:dyDescent="0.25">
      <c r="A68" s="1"/>
      <c r="B68" s="3"/>
      <c r="C68" s="14">
        <v>111</v>
      </c>
      <c r="D68" s="28" t="s">
        <v>95</v>
      </c>
      <c r="E68" s="32" t="s">
        <v>96</v>
      </c>
    </row>
    <row r="69" spans="1:5" x14ac:dyDescent="0.25">
      <c r="A69" s="1"/>
      <c r="B69" s="3"/>
      <c r="C69" s="14">
        <v>118</v>
      </c>
      <c r="D69" s="28" t="s">
        <v>97</v>
      </c>
      <c r="E69" s="32" t="s">
        <v>96</v>
      </c>
    </row>
    <row r="70" spans="1:5" ht="25.5" x14ac:dyDescent="0.25">
      <c r="A70" s="1"/>
      <c r="B70" s="3"/>
      <c r="C70" s="14">
        <v>-1818</v>
      </c>
      <c r="D70" s="28" t="s">
        <v>98</v>
      </c>
      <c r="E70" s="32" t="s">
        <v>96</v>
      </c>
    </row>
    <row r="71" spans="1:5" ht="25.5" x14ac:dyDescent="0.25">
      <c r="A71" s="1"/>
      <c r="B71" s="3"/>
      <c r="C71" s="14">
        <v>-500</v>
      </c>
      <c r="D71" s="28" t="s">
        <v>99</v>
      </c>
      <c r="E71" s="32" t="s">
        <v>96</v>
      </c>
    </row>
    <row r="72" spans="1:5" x14ac:dyDescent="0.25">
      <c r="A72" s="1"/>
      <c r="B72" s="3"/>
      <c r="C72" s="14">
        <v>-850</v>
      </c>
      <c r="D72" s="28" t="s">
        <v>100</v>
      </c>
      <c r="E72" s="32" t="s">
        <v>101</v>
      </c>
    </row>
    <row r="73" spans="1:5" x14ac:dyDescent="0.25">
      <c r="A73" s="1"/>
      <c r="B73" s="3"/>
      <c r="C73" s="14">
        <v>-20</v>
      </c>
      <c r="D73" s="28" t="s">
        <v>102</v>
      </c>
      <c r="E73" s="32" t="s">
        <v>103</v>
      </c>
    </row>
    <row r="74" spans="1:5" x14ac:dyDescent="0.25">
      <c r="A74" s="1"/>
      <c r="B74" s="3"/>
      <c r="C74" s="14">
        <v>-3388</v>
      </c>
      <c r="D74" s="28" t="s">
        <v>104</v>
      </c>
      <c r="E74" s="32" t="s">
        <v>105</v>
      </c>
    </row>
    <row r="75" spans="1:5" ht="25.5" x14ac:dyDescent="0.25">
      <c r="A75" s="1"/>
      <c r="B75" s="3"/>
      <c r="C75" s="15">
        <v>219</v>
      </c>
      <c r="D75" s="40" t="s">
        <v>106</v>
      </c>
      <c r="E75" s="31" t="s">
        <v>107</v>
      </c>
    </row>
    <row r="76" spans="1:5" x14ac:dyDescent="0.25">
      <c r="A76" s="1"/>
      <c r="B76" s="4"/>
      <c r="C76" s="16">
        <v>5992</v>
      </c>
      <c r="D76" s="43" t="s">
        <v>109</v>
      </c>
      <c r="E76" s="34" t="s">
        <v>107</v>
      </c>
    </row>
    <row r="77" spans="1:5" x14ac:dyDescent="0.25">
      <c r="A77" s="1"/>
      <c r="B77" s="3"/>
      <c r="C77" s="14">
        <v>2539</v>
      </c>
      <c r="D77" s="28" t="s">
        <v>110</v>
      </c>
      <c r="E77" s="32" t="s">
        <v>107</v>
      </c>
    </row>
    <row r="78" spans="1:5" x14ac:dyDescent="0.25">
      <c r="A78" s="1"/>
      <c r="B78" s="3"/>
      <c r="C78" s="14">
        <v>676</v>
      </c>
      <c r="D78" s="28" t="s">
        <v>111</v>
      </c>
      <c r="E78" s="32" t="s">
        <v>107</v>
      </c>
    </row>
    <row r="79" spans="1:5" x14ac:dyDescent="0.25">
      <c r="A79" s="1"/>
      <c r="B79" s="3"/>
      <c r="C79" s="14">
        <v>-500</v>
      </c>
      <c r="D79" s="28" t="s">
        <v>112</v>
      </c>
      <c r="E79" s="32" t="s">
        <v>107</v>
      </c>
    </row>
    <row r="80" spans="1:5" x14ac:dyDescent="0.25">
      <c r="A80" s="1"/>
      <c r="B80" s="3"/>
      <c r="C80" s="14">
        <v>-291</v>
      </c>
      <c r="D80" s="28" t="s">
        <v>113</v>
      </c>
      <c r="E80" s="32" t="s">
        <v>114</v>
      </c>
    </row>
    <row r="81" spans="1:5" x14ac:dyDescent="0.25">
      <c r="A81" s="1"/>
      <c r="B81" s="3"/>
      <c r="C81" s="14">
        <v>-1200</v>
      </c>
      <c r="D81" s="28" t="s">
        <v>115</v>
      </c>
      <c r="E81" s="32" t="s">
        <v>116</v>
      </c>
    </row>
    <row r="82" spans="1:5" x14ac:dyDescent="0.25">
      <c r="A82" s="1"/>
      <c r="B82" s="3"/>
      <c r="C82" s="14">
        <v>-11484</v>
      </c>
      <c r="D82" s="28" t="s">
        <v>117</v>
      </c>
      <c r="E82" s="32" t="s">
        <v>118</v>
      </c>
    </row>
    <row r="83" spans="1:5" ht="15.75" customHeight="1" x14ac:dyDescent="0.25">
      <c r="A83" s="1"/>
      <c r="B83" s="3"/>
      <c r="C83" s="14">
        <v>28831</v>
      </c>
      <c r="D83" s="28" t="s">
        <v>119</v>
      </c>
      <c r="E83" s="32" t="s">
        <v>120</v>
      </c>
    </row>
    <row r="84" spans="1:5" ht="25.5" x14ac:dyDescent="0.25">
      <c r="A84" s="1"/>
      <c r="B84" s="3"/>
      <c r="C84" s="14">
        <v>-39151</v>
      </c>
      <c r="D84" s="28" t="s">
        <v>121</v>
      </c>
      <c r="E84" s="32" t="s">
        <v>122</v>
      </c>
    </row>
    <row r="85" spans="1:5" x14ac:dyDescent="0.25">
      <c r="A85" s="1"/>
      <c r="B85" s="3"/>
      <c r="C85" s="14">
        <v>-2050</v>
      </c>
      <c r="D85" s="28" t="s">
        <v>123</v>
      </c>
      <c r="E85" s="32" t="s">
        <v>124</v>
      </c>
    </row>
    <row r="86" spans="1:5" ht="25.5" x14ac:dyDescent="0.25">
      <c r="A86" s="1"/>
      <c r="B86" s="3"/>
      <c r="C86" s="14">
        <v>227</v>
      </c>
      <c r="D86" s="28" t="s">
        <v>125</v>
      </c>
      <c r="E86" s="32" t="s">
        <v>126</v>
      </c>
    </row>
    <row r="87" spans="1:5" x14ac:dyDescent="0.25">
      <c r="A87" s="1"/>
      <c r="B87" s="3"/>
      <c r="C87" s="14">
        <v>384</v>
      </c>
      <c r="D87" s="28" t="s">
        <v>127</v>
      </c>
      <c r="E87" s="32" t="s">
        <v>126</v>
      </c>
    </row>
    <row r="88" spans="1:5" x14ac:dyDescent="0.25">
      <c r="A88" s="1"/>
      <c r="B88" s="3"/>
      <c r="C88" s="14">
        <v>616</v>
      </c>
      <c r="D88" s="28" t="s">
        <v>128</v>
      </c>
      <c r="E88" s="32" t="s">
        <v>126</v>
      </c>
    </row>
    <row r="89" spans="1:5" ht="25.5" x14ac:dyDescent="0.25">
      <c r="A89" s="1"/>
      <c r="B89" s="3"/>
      <c r="C89" s="14">
        <v>12772</v>
      </c>
      <c r="D89" s="28" t="s">
        <v>129</v>
      </c>
      <c r="E89" s="32" t="s">
        <v>130</v>
      </c>
    </row>
    <row r="90" spans="1:5" ht="25.5" x14ac:dyDescent="0.25">
      <c r="A90" s="1"/>
      <c r="B90" s="3"/>
      <c r="C90" s="14">
        <v>87</v>
      </c>
      <c r="D90" s="28" t="s">
        <v>131</v>
      </c>
      <c r="E90" s="32" t="s">
        <v>132</v>
      </c>
    </row>
    <row r="91" spans="1:5" ht="25.5" x14ac:dyDescent="0.25">
      <c r="A91" s="1"/>
      <c r="B91" s="3"/>
      <c r="C91" s="14">
        <v>4879</v>
      </c>
      <c r="D91" s="28" t="s">
        <v>133</v>
      </c>
      <c r="E91" s="32" t="s">
        <v>132</v>
      </c>
    </row>
    <row r="92" spans="1:5" ht="25.5" x14ac:dyDescent="0.25">
      <c r="A92" s="1"/>
      <c r="B92" s="3"/>
      <c r="C92" s="14">
        <v>3388</v>
      </c>
      <c r="D92" s="28" t="s">
        <v>134</v>
      </c>
      <c r="E92" s="32" t="s">
        <v>132</v>
      </c>
    </row>
    <row r="93" spans="1:5" ht="15.75" thickBot="1" x14ac:dyDescent="0.3">
      <c r="A93" s="64"/>
      <c r="B93" s="65"/>
      <c r="C93" s="66">
        <v>-2000</v>
      </c>
      <c r="D93" s="67" t="s">
        <v>135</v>
      </c>
      <c r="E93" s="68" t="s">
        <v>136</v>
      </c>
    </row>
    <row r="94" spans="1:5" x14ac:dyDescent="0.25">
      <c r="A94" s="59"/>
      <c r="B94" s="60"/>
      <c r="C94" s="61"/>
      <c r="D94" s="62"/>
      <c r="E94" s="63"/>
    </row>
    <row r="95" spans="1:5" ht="15.75" thickBot="1" x14ac:dyDescent="0.3">
      <c r="A95" s="59"/>
      <c r="B95" s="60"/>
      <c r="C95" s="61"/>
      <c r="D95" s="62"/>
      <c r="E95" s="63"/>
    </row>
    <row r="96" spans="1:5" ht="30" customHeight="1" thickBot="1" x14ac:dyDescent="0.3">
      <c r="A96" s="47" t="s">
        <v>2</v>
      </c>
      <c r="B96" s="48" t="s">
        <v>3</v>
      </c>
      <c r="C96" s="49" t="s">
        <v>4</v>
      </c>
      <c r="D96" s="49" t="s">
        <v>5</v>
      </c>
      <c r="E96" s="50" t="s">
        <v>1</v>
      </c>
    </row>
    <row r="97" spans="1:5" ht="15.75" thickBot="1" x14ac:dyDescent="0.3">
      <c r="A97" s="55">
        <v>90000</v>
      </c>
      <c r="B97" s="55">
        <f>B5</f>
        <v>101638</v>
      </c>
      <c r="C97" s="94" t="s">
        <v>213</v>
      </c>
      <c r="D97" s="95"/>
      <c r="E97" s="96"/>
    </row>
    <row r="98" spans="1:5" ht="25.5" x14ac:dyDescent="0.25">
      <c r="A98" s="1"/>
      <c r="B98" s="3"/>
      <c r="C98" s="16">
        <v>220</v>
      </c>
      <c r="D98" s="43" t="s">
        <v>125</v>
      </c>
      <c r="E98" s="34" t="s">
        <v>137</v>
      </c>
    </row>
    <row r="99" spans="1:5" x14ac:dyDescent="0.25">
      <c r="A99" s="1"/>
      <c r="B99" s="3"/>
      <c r="C99" s="14">
        <v>125</v>
      </c>
      <c r="D99" s="28" t="s">
        <v>138</v>
      </c>
      <c r="E99" s="32" t="s">
        <v>137</v>
      </c>
    </row>
    <row r="100" spans="1:5" x14ac:dyDescent="0.25">
      <c r="A100" s="1"/>
      <c r="B100" s="3"/>
      <c r="C100" s="14">
        <v>-226</v>
      </c>
      <c r="D100" s="28" t="s">
        <v>139</v>
      </c>
      <c r="E100" s="32" t="s">
        <v>140</v>
      </c>
    </row>
    <row r="101" spans="1:5" ht="38.25" x14ac:dyDescent="0.25">
      <c r="A101" s="1"/>
      <c r="B101" s="3"/>
      <c r="C101" s="14">
        <v>-701</v>
      </c>
      <c r="D101" s="28" t="s">
        <v>141</v>
      </c>
      <c r="E101" s="32" t="s">
        <v>142</v>
      </c>
    </row>
    <row r="102" spans="1:5" x14ac:dyDescent="0.25">
      <c r="A102" s="1"/>
      <c r="B102" s="3"/>
      <c r="C102" s="14">
        <v>-1840</v>
      </c>
      <c r="D102" s="28" t="s">
        <v>143</v>
      </c>
      <c r="E102" s="32" t="s">
        <v>144</v>
      </c>
    </row>
    <row r="103" spans="1:5" ht="25.5" x14ac:dyDescent="0.25">
      <c r="A103" s="1"/>
      <c r="B103" s="3"/>
      <c r="C103" s="14">
        <v>-4500</v>
      </c>
      <c r="D103" s="28" t="s">
        <v>145</v>
      </c>
      <c r="E103" s="32" t="s">
        <v>146</v>
      </c>
    </row>
    <row r="104" spans="1:5" x14ac:dyDescent="0.25">
      <c r="A104" s="1"/>
      <c r="B104" s="3"/>
      <c r="C104" s="14">
        <v>101</v>
      </c>
      <c r="D104" s="28" t="s">
        <v>147</v>
      </c>
      <c r="E104" s="32" t="s">
        <v>148</v>
      </c>
    </row>
    <row r="105" spans="1:5" ht="25.5" x14ac:dyDescent="0.25">
      <c r="A105" s="1"/>
      <c r="B105" s="3"/>
      <c r="C105" s="14">
        <v>170</v>
      </c>
      <c r="D105" s="28" t="s">
        <v>125</v>
      </c>
      <c r="E105" s="32" t="s">
        <v>172</v>
      </c>
    </row>
    <row r="106" spans="1:5" ht="33" customHeight="1" x14ac:dyDescent="0.25">
      <c r="A106" s="1"/>
      <c r="B106" s="3"/>
      <c r="C106" s="14">
        <v>-280</v>
      </c>
      <c r="D106" s="28" t="s">
        <v>168</v>
      </c>
      <c r="E106" s="32" t="s">
        <v>174</v>
      </c>
    </row>
    <row r="107" spans="1:5" ht="18" customHeight="1" x14ac:dyDescent="0.25">
      <c r="A107" s="1"/>
      <c r="B107" s="3"/>
      <c r="C107" s="14">
        <v>-2000</v>
      </c>
      <c r="D107" s="28" t="s">
        <v>170</v>
      </c>
      <c r="E107" s="32" t="s">
        <v>175</v>
      </c>
    </row>
    <row r="108" spans="1:5" ht="18" customHeight="1" x14ac:dyDescent="0.25">
      <c r="A108" s="1"/>
      <c r="B108" s="3"/>
      <c r="C108" s="14">
        <v>-500</v>
      </c>
      <c r="D108" s="28" t="s">
        <v>171</v>
      </c>
      <c r="E108" s="32" t="s">
        <v>178</v>
      </c>
    </row>
    <row r="109" spans="1:5" ht="27.75" customHeight="1" x14ac:dyDescent="0.25">
      <c r="A109" s="1"/>
      <c r="B109" s="3"/>
      <c r="C109" s="14">
        <v>-882</v>
      </c>
      <c r="D109" s="28" t="s">
        <v>180</v>
      </c>
      <c r="E109" s="32" t="s">
        <v>179</v>
      </c>
    </row>
    <row r="110" spans="1:5" ht="27.75" customHeight="1" x14ac:dyDescent="0.25">
      <c r="A110" s="1"/>
      <c r="B110" s="3"/>
      <c r="C110" s="14">
        <v>170</v>
      </c>
      <c r="D110" s="28" t="s">
        <v>125</v>
      </c>
      <c r="E110" s="32" t="s">
        <v>181</v>
      </c>
    </row>
    <row r="111" spans="1:5" ht="18" customHeight="1" x14ac:dyDescent="0.25">
      <c r="A111" s="1"/>
      <c r="B111" s="3"/>
      <c r="C111" s="14">
        <v>-2600</v>
      </c>
      <c r="D111" s="28" t="s">
        <v>182</v>
      </c>
      <c r="E111" s="32" t="s">
        <v>181</v>
      </c>
    </row>
    <row r="112" spans="1:5" ht="18" customHeight="1" x14ac:dyDescent="0.25">
      <c r="A112" s="1"/>
      <c r="B112" s="3"/>
      <c r="C112" s="14">
        <v>-184</v>
      </c>
      <c r="D112" s="28" t="s">
        <v>183</v>
      </c>
      <c r="E112" s="32" t="s">
        <v>184</v>
      </c>
    </row>
    <row r="113" spans="1:5" ht="18" customHeight="1" x14ac:dyDescent="0.25">
      <c r="A113" s="1"/>
      <c r="B113" s="3"/>
      <c r="C113" s="14">
        <v>1138</v>
      </c>
      <c r="D113" s="28" t="s">
        <v>186</v>
      </c>
      <c r="E113" s="32" t="s">
        <v>192</v>
      </c>
    </row>
    <row r="114" spans="1:5" ht="27" customHeight="1" x14ac:dyDescent="0.25">
      <c r="A114" s="1"/>
      <c r="B114" s="3"/>
      <c r="C114" s="14">
        <v>-6</v>
      </c>
      <c r="D114" s="28" t="s">
        <v>187</v>
      </c>
      <c r="E114" s="32" t="s">
        <v>192</v>
      </c>
    </row>
    <row r="115" spans="1:5" ht="27.75" customHeight="1" x14ac:dyDescent="0.25">
      <c r="A115" s="1"/>
      <c r="B115" s="3"/>
      <c r="C115" s="14">
        <v>-175</v>
      </c>
      <c r="D115" s="28" t="s">
        <v>190</v>
      </c>
      <c r="E115" s="32" t="s">
        <v>192</v>
      </c>
    </row>
    <row r="116" spans="1:5" ht="27" customHeight="1" x14ac:dyDescent="0.25">
      <c r="A116" s="1"/>
      <c r="B116" s="3"/>
      <c r="C116" s="14">
        <v>23771</v>
      </c>
      <c r="D116" s="28" t="s">
        <v>189</v>
      </c>
      <c r="E116" s="32" t="s">
        <v>194</v>
      </c>
    </row>
    <row r="117" spans="1:5" ht="27" customHeight="1" x14ac:dyDescent="0.25">
      <c r="A117" s="1"/>
      <c r="B117" s="3"/>
      <c r="C117" s="14">
        <v>3373</v>
      </c>
      <c r="D117" s="28" t="s">
        <v>191</v>
      </c>
      <c r="E117" s="32" t="s">
        <v>194</v>
      </c>
    </row>
    <row r="118" spans="1:5" ht="16.5" customHeight="1" x14ac:dyDescent="0.25">
      <c r="A118" s="1"/>
      <c r="B118" s="3"/>
      <c r="C118" s="14">
        <v>-326</v>
      </c>
      <c r="D118" s="28" t="s">
        <v>193</v>
      </c>
      <c r="E118" s="32" t="s">
        <v>195</v>
      </c>
    </row>
    <row r="119" spans="1:5" ht="31.5" customHeight="1" x14ac:dyDescent="0.25">
      <c r="A119" s="1"/>
      <c r="B119" s="3"/>
      <c r="C119" s="14">
        <v>-2292</v>
      </c>
      <c r="D119" s="28" t="s">
        <v>203</v>
      </c>
      <c r="E119" s="32" t="s">
        <v>204</v>
      </c>
    </row>
    <row r="120" spans="1:5" ht="55.5" customHeight="1" x14ac:dyDescent="0.25">
      <c r="A120" s="1"/>
      <c r="B120" s="3"/>
      <c r="C120" s="14">
        <v>9060</v>
      </c>
      <c r="D120" s="28" t="s">
        <v>196</v>
      </c>
      <c r="E120" s="32" t="s">
        <v>199</v>
      </c>
    </row>
    <row r="121" spans="1:5" ht="33.75" customHeight="1" x14ac:dyDescent="0.25">
      <c r="A121" s="1"/>
      <c r="B121" s="3"/>
      <c r="C121" s="14">
        <v>335</v>
      </c>
      <c r="D121" s="28" t="s">
        <v>125</v>
      </c>
      <c r="E121" s="32" t="s">
        <v>205</v>
      </c>
    </row>
    <row r="122" spans="1:5" ht="18" customHeight="1" x14ac:dyDescent="0.25">
      <c r="A122" s="1"/>
      <c r="B122" s="3"/>
      <c r="C122" s="14">
        <v>9600</v>
      </c>
      <c r="D122" s="28" t="s">
        <v>202</v>
      </c>
      <c r="E122" s="32" t="s">
        <v>207</v>
      </c>
    </row>
    <row r="123" spans="1:5" ht="14.25" customHeight="1" x14ac:dyDescent="0.25">
      <c r="A123" s="1"/>
      <c r="B123" s="3"/>
      <c r="C123" s="14">
        <v>3200</v>
      </c>
      <c r="D123" s="28" t="s">
        <v>200</v>
      </c>
      <c r="E123" s="32" t="s">
        <v>206</v>
      </c>
    </row>
    <row r="124" spans="1:5" ht="32.25" customHeight="1" x14ac:dyDescent="0.25">
      <c r="A124" s="1"/>
      <c r="B124" s="3"/>
      <c r="C124" s="14">
        <v>165</v>
      </c>
      <c r="D124" s="28" t="s">
        <v>125</v>
      </c>
      <c r="E124" s="32" t="s">
        <v>206</v>
      </c>
    </row>
    <row r="125" spans="1:5" ht="15" customHeight="1" x14ac:dyDescent="0.25">
      <c r="A125" s="1"/>
      <c r="B125" s="3"/>
      <c r="C125" s="14">
        <v>-297</v>
      </c>
      <c r="D125" s="28" t="s">
        <v>201</v>
      </c>
      <c r="E125" s="32" t="s">
        <v>206</v>
      </c>
    </row>
    <row r="126" spans="1:5" ht="17.25" customHeight="1" x14ac:dyDescent="0.25">
      <c r="A126" s="1"/>
      <c r="B126" s="3"/>
      <c r="C126" s="14">
        <v>-160000</v>
      </c>
      <c r="D126" s="28" t="s">
        <v>197</v>
      </c>
      <c r="E126" s="32" t="s">
        <v>208</v>
      </c>
    </row>
    <row r="127" spans="1:5" ht="29.25" customHeight="1" thickBot="1" x14ac:dyDescent="0.3">
      <c r="A127" s="5"/>
      <c r="B127" s="6"/>
      <c r="C127" s="17">
        <v>7388</v>
      </c>
      <c r="D127" s="29" t="s">
        <v>210</v>
      </c>
      <c r="E127" s="80" t="s">
        <v>211</v>
      </c>
    </row>
    <row r="128" spans="1:5" ht="16.5" thickTop="1" thickBot="1" x14ac:dyDescent="0.3">
      <c r="A128" s="8">
        <f>A5</f>
        <v>90000</v>
      </c>
      <c r="B128" s="8">
        <f>B5</f>
        <v>101638</v>
      </c>
      <c r="C128" s="18">
        <f>SUM(C5:C127)</f>
        <v>11638</v>
      </c>
      <c r="D128" s="44"/>
      <c r="E128" s="37"/>
    </row>
    <row r="129" spans="1:5" s="78" customFormat="1" x14ac:dyDescent="0.25"/>
    <row r="130" spans="1:5" s="78" customFormat="1" x14ac:dyDescent="0.25"/>
    <row r="131" spans="1:5" s="78" customFormat="1" x14ac:dyDescent="0.25"/>
    <row r="132" spans="1:5" s="78" customFormat="1" x14ac:dyDescent="0.25"/>
    <row r="133" spans="1:5" s="78" customFormat="1" x14ac:dyDescent="0.25"/>
    <row r="134" spans="1:5" s="78" customFormat="1" x14ac:dyDescent="0.25"/>
    <row r="135" spans="1:5" ht="30" customHeight="1" x14ac:dyDescent="0.25">
      <c r="A135" s="89" t="s">
        <v>149</v>
      </c>
      <c r="B135" s="90"/>
      <c r="C135" s="90"/>
      <c r="D135" s="90"/>
      <c r="E135" s="91"/>
    </row>
    <row r="136" spans="1:5" s="78" customFormat="1" ht="15.75" thickBot="1" x14ac:dyDescent="0.3">
      <c r="E136" s="79" t="s">
        <v>108</v>
      </c>
    </row>
    <row r="137" spans="1:5" ht="26.25" thickBot="1" x14ac:dyDescent="0.3">
      <c r="A137" s="51" t="s">
        <v>150</v>
      </c>
      <c r="B137" s="52" t="s">
        <v>3</v>
      </c>
      <c r="C137" s="53" t="s">
        <v>4</v>
      </c>
      <c r="D137" s="54" t="s">
        <v>5</v>
      </c>
      <c r="E137" s="53" t="s">
        <v>1</v>
      </c>
    </row>
    <row r="138" spans="1:5" ht="15.75" thickBot="1" x14ac:dyDescent="0.3">
      <c r="A138" s="55">
        <v>50000</v>
      </c>
      <c r="B138" s="55">
        <f>A138+C142</f>
        <v>40822</v>
      </c>
      <c r="C138" s="69" t="s">
        <v>152</v>
      </c>
      <c r="D138" s="70"/>
      <c r="E138" s="71"/>
    </row>
    <row r="139" spans="1:5" x14ac:dyDescent="0.25">
      <c r="A139" s="81"/>
      <c r="B139" s="83"/>
      <c r="C139" s="19">
        <v>-987</v>
      </c>
      <c r="D139" s="22" t="s">
        <v>151</v>
      </c>
      <c r="E139" s="30" t="s">
        <v>126</v>
      </c>
    </row>
    <row r="140" spans="1:5" x14ac:dyDescent="0.25">
      <c r="A140" s="81"/>
      <c r="B140" s="83"/>
      <c r="C140" s="20">
        <v>-6258</v>
      </c>
      <c r="D140" s="23" t="s">
        <v>173</v>
      </c>
      <c r="E140" s="31" t="s">
        <v>172</v>
      </c>
    </row>
    <row r="141" spans="1:5" ht="15.75" thickBot="1" x14ac:dyDescent="0.3">
      <c r="A141" s="81"/>
      <c r="B141" s="83"/>
      <c r="C141" s="21">
        <v>-1933</v>
      </c>
      <c r="D141" s="24" t="s">
        <v>177</v>
      </c>
      <c r="E141" s="33" t="s">
        <v>184</v>
      </c>
    </row>
    <row r="142" spans="1:5" ht="16.5" thickTop="1" thickBot="1" x14ac:dyDescent="0.3">
      <c r="A142" s="82"/>
      <c r="B142" s="84"/>
      <c r="C142" s="75">
        <f>SUM(C139:C141)</f>
        <v>-9178</v>
      </c>
      <c r="D142" s="76"/>
      <c r="E142" s="37"/>
    </row>
    <row r="143" spans="1:5" x14ac:dyDescent="0.25">
      <c r="A143" s="83"/>
      <c r="B143" s="83"/>
      <c r="C143" s="78"/>
      <c r="D143" s="78"/>
      <c r="E143" s="78"/>
    </row>
    <row r="144" spans="1:5" x14ac:dyDescent="0.25">
      <c r="A144" s="83"/>
      <c r="B144" s="83"/>
      <c r="C144" s="78"/>
      <c r="D144" s="78"/>
      <c r="E144" s="78"/>
    </row>
    <row r="145" spans="1:5" ht="15.75" thickBot="1" x14ac:dyDescent="0.3">
      <c r="A145" s="83"/>
      <c r="B145" s="83"/>
      <c r="C145" s="78"/>
      <c r="D145" s="78"/>
      <c r="E145" s="78"/>
    </row>
    <row r="146" spans="1:5" ht="26.25" thickBot="1" x14ac:dyDescent="0.3">
      <c r="A146" s="47" t="s">
        <v>150</v>
      </c>
      <c r="B146" s="77" t="s">
        <v>3</v>
      </c>
      <c r="C146" s="50" t="s">
        <v>4</v>
      </c>
      <c r="D146" s="49" t="s">
        <v>5</v>
      </c>
      <c r="E146" s="50" t="s">
        <v>1</v>
      </c>
    </row>
    <row r="147" spans="1:5" ht="15.75" thickBot="1" x14ac:dyDescent="0.3">
      <c r="A147" s="74">
        <v>100000</v>
      </c>
      <c r="B147" s="74">
        <f>A147+C165</f>
        <v>49956</v>
      </c>
      <c r="C147" s="92" t="s">
        <v>153</v>
      </c>
      <c r="D147" s="92"/>
      <c r="E147" s="93"/>
    </row>
    <row r="148" spans="1:5" x14ac:dyDescent="0.25">
      <c r="A148" s="85"/>
      <c r="B148" s="85"/>
      <c r="C148" s="11">
        <v>-1473</v>
      </c>
      <c r="D148" s="27" t="s">
        <v>154</v>
      </c>
      <c r="E148" s="34" t="s">
        <v>126</v>
      </c>
    </row>
    <row r="149" spans="1:5" ht="38.25" x14ac:dyDescent="0.25">
      <c r="A149" s="81"/>
      <c r="B149" s="81"/>
      <c r="C149" s="25">
        <v>-3000</v>
      </c>
      <c r="D149" s="28" t="s">
        <v>155</v>
      </c>
      <c r="E149" s="45" t="s">
        <v>132</v>
      </c>
    </row>
    <row r="150" spans="1:5" ht="25.5" x14ac:dyDescent="0.25">
      <c r="A150" s="81"/>
      <c r="B150" s="81"/>
      <c r="C150" s="25">
        <v>-11639</v>
      </c>
      <c r="D150" s="28" t="s">
        <v>156</v>
      </c>
      <c r="E150" s="45" t="s">
        <v>137</v>
      </c>
    </row>
    <row r="151" spans="1:5" ht="25.5" x14ac:dyDescent="0.25">
      <c r="A151" s="81"/>
      <c r="B151" s="81"/>
      <c r="C151" s="25">
        <v>-9000</v>
      </c>
      <c r="D151" s="28" t="s">
        <v>157</v>
      </c>
      <c r="E151" s="45" t="s">
        <v>137</v>
      </c>
    </row>
    <row r="152" spans="1:5" x14ac:dyDescent="0.25">
      <c r="A152" s="81"/>
      <c r="B152" s="81"/>
      <c r="C152" s="25">
        <v>-2150</v>
      </c>
      <c r="D152" s="28" t="s">
        <v>158</v>
      </c>
      <c r="E152" s="45" t="s">
        <v>137</v>
      </c>
    </row>
    <row r="153" spans="1:5" ht="17.25" customHeight="1" x14ac:dyDescent="0.25">
      <c r="A153" s="81"/>
      <c r="B153" s="81"/>
      <c r="C153" s="25">
        <v>-2300</v>
      </c>
      <c r="D153" s="28" t="s">
        <v>188</v>
      </c>
      <c r="E153" s="45" t="s">
        <v>137</v>
      </c>
    </row>
    <row r="154" spans="1:5" x14ac:dyDescent="0.25">
      <c r="A154" s="81"/>
      <c r="B154" s="81"/>
      <c r="C154" s="20">
        <v>-8148</v>
      </c>
      <c r="D154" s="40" t="s">
        <v>159</v>
      </c>
      <c r="E154" s="36" t="s">
        <v>137</v>
      </c>
    </row>
    <row r="155" spans="1:5" x14ac:dyDescent="0.25">
      <c r="A155" s="81"/>
      <c r="B155" s="81"/>
      <c r="C155" s="13">
        <v>-297</v>
      </c>
      <c r="D155" s="43" t="s">
        <v>160</v>
      </c>
      <c r="E155" s="72" t="s">
        <v>137</v>
      </c>
    </row>
    <row r="156" spans="1:5" ht="25.5" x14ac:dyDescent="0.25">
      <c r="A156" s="81"/>
      <c r="B156" s="81"/>
      <c r="C156" s="25">
        <v>-4000</v>
      </c>
      <c r="D156" s="28" t="s">
        <v>161</v>
      </c>
      <c r="E156" s="45" t="s">
        <v>137</v>
      </c>
    </row>
    <row r="157" spans="1:5" x14ac:dyDescent="0.25">
      <c r="A157" s="81"/>
      <c r="B157" s="81"/>
      <c r="C157" s="25">
        <v>-226</v>
      </c>
      <c r="D157" s="28" t="s">
        <v>162</v>
      </c>
      <c r="E157" s="45" t="s">
        <v>137</v>
      </c>
    </row>
    <row r="158" spans="1:5" x14ac:dyDescent="0.25">
      <c r="A158" s="81"/>
      <c r="B158" s="81"/>
      <c r="C158" s="25">
        <v>226</v>
      </c>
      <c r="D158" s="28" t="s">
        <v>209</v>
      </c>
      <c r="E158" s="45" t="s">
        <v>140</v>
      </c>
    </row>
    <row r="159" spans="1:5" x14ac:dyDescent="0.25">
      <c r="A159" s="81"/>
      <c r="B159" s="81"/>
      <c r="C159" s="25">
        <v>-873</v>
      </c>
      <c r="D159" s="28" t="s">
        <v>163</v>
      </c>
      <c r="E159" s="45" t="s">
        <v>140</v>
      </c>
    </row>
    <row r="160" spans="1:5" x14ac:dyDescent="0.25">
      <c r="A160" s="81"/>
      <c r="B160" s="81"/>
      <c r="C160" s="25">
        <v>-917</v>
      </c>
      <c r="D160" s="28" t="s">
        <v>164</v>
      </c>
      <c r="E160" s="45" t="s">
        <v>165</v>
      </c>
    </row>
    <row r="161" spans="1:5" ht="25.5" x14ac:dyDescent="0.25">
      <c r="A161" s="81"/>
      <c r="B161" s="81"/>
      <c r="C161" s="25">
        <v>-254</v>
      </c>
      <c r="D161" s="28" t="s">
        <v>166</v>
      </c>
      <c r="E161" s="45" t="s">
        <v>172</v>
      </c>
    </row>
    <row r="162" spans="1:5" ht="15" customHeight="1" x14ac:dyDescent="0.25">
      <c r="A162" s="81"/>
      <c r="B162" s="81"/>
      <c r="C162" s="25">
        <v>-3500</v>
      </c>
      <c r="D162" s="28" t="s">
        <v>185</v>
      </c>
      <c r="E162" s="45" t="s">
        <v>172</v>
      </c>
    </row>
    <row r="163" spans="1:5" x14ac:dyDescent="0.25">
      <c r="A163" s="81"/>
      <c r="B163" s="81"/>
      <c r="C163" s="25">
        <v>-1952</v>
      </c>
      <c r="D163" s="28" t="s">
        <v>169</v>
      </c>
      <c r="E163" s="45" t="s">
        <v>174</v>
      </c>
    </row>
    <row r="164" spans="1:5" ht="15.75" thickBot="1" x14ac:dyDescent="0.3">
      <c r="A164" s="81"/>
      <c r="B164" s="81"/>
      <c r="C164" s="21">
        <v>-541</v>
      </c>
      <c r="D164" s="29" t="s">
        <v>176</v>
      </c>
      <c r="E164" s="46" t="s">
        <v>184</v>
      </c>
    </row>
    <row r="165" spans="1:5" ht="16.5" thickTop="1" thickBot="1" x14ac:dyDescent="0.3">
      <c r="A165" s="81"/>
      <c r="B165" s="82"/>
      <c r="C165" s="18">
        <f>SUM(C148:C164)</f>
        <v>-50044</v>
      </c>
      <c r="D165" s="9"/>
      <c r="E165" s="37"/>
    </row>
    <row r="166" spans="1:5" ht="15.75" thickBot="1" x14ac:dyDescent="0.3">
      <c r="A166" s="81"/>
      <c r="B166" s="81"/>
      <c r="C166" s="18">
        <v>-50000</v>
      </c>
      <c r="D166" s="73" t="s">
        <v>198</v>
      </c>
      <c r="E166" s="32" t="s">
        <v>208</v>
      </c>
    </row>
    <row r="167" spans="1:5" ht="15.75" thickBot="1" x14ac:dyDescent="0.3">
      <c r="A167" s="10">
        <f>A138+A147</f>
        <v>150000</v>
      </c>
      <c r="B167" s="10">
        <f>B138+B147+C166</f>
        <v>40778</v>
      </c>
      <c r="C167" s="26">
        <f>C142+C165+C166</f>
        <v>-109222</v>
      </c>
      <c r="D167" s="87" t="s">
        <v>167</v>
      </c>
      <c r="E167" s="88"/>
    </row>
    <row r="168" spans="1:5" s="78" customFormat="1" x14ac:dyDescent="0.25"/>
    <row r="169" spans="1:5" s="78" customFormat="1" x14ac:dyDescent="0.25"/>
    <row r="170" spans="1:5" s="78" customFormat="1" x14ac:dyDescent="0.25"/>
    <row r="171" spans="1:5" s="78" customFormat="1" x14ac:dyDescent="0.25"/>
    <row r="172" spans="1:5" s="78" customFormat="1" x14ac:dyDescent="0.25"/>
    <row r="173" spans="1:5" s="78" customFormat="1" x14ac:dyDescent="0.25"/>
    <row r="174" spans="1:5" s="78" customFormat="1" x14ac:dyDescent="0.25"/>
    <row r="175" spans="1:5" s="78" customFormat="1" x14ac:dyDescent="0.25"/>
    <row r="176" spans="1:5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</sheetData>
  <mergeCells count="6">
    <mergeCell ref="D167:E167"/>
    <mergeCell ref="A2:E2"/>
    <mergeCell ref="A135:E135"/>
    <mergeCell ref="C147:E147"/>
    <mergeCell ref="C52:E52"/>
    <mergeCell ref="C97:E97"/>
  </mergeCells>
  <pageMargins left="0.31496062992125984" right="0.31496062992125984" top="0.39370078740157483" bottom="0.59055118110236227" header="0.31496062992125984" footer="0.31496062992125984"/>
  <pageSetup paperSize="9" scale="90" orientation="portrait" horizontalDpi="4294967293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Čerpání rezerv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Jančálek Lukáš</dc:creator>
  <cp:lastModifiedBy>Kořistka Pavel</cp:lastModifiedBy>
  <cp:lastPrinted>2017-02-01T13:33:56Z</cp:lastPrinted>
  <dcterms:created xsi:type="dcterms:W3CDTF">2016-09-27T06:51:47Z</dcterms:created>
  <dcterms:modified xsi:type="dcterms:W3CDTF">2017-06-05T06:27:37Z</dcterms:modified>
</cp:coreProperties>
</file>