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265" windowHeight="9060" tabRatio="601" activeTab="0"/>
  </bookViews>
  <sheets>
    <sheet name="0610300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<sst xmlns="http://schemas.openxmlformats.org/spreadsheetml/2006/main" count="82" uniqueCount="62">
  <si>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Obchodní jméno</t>
  </si>
  <si>
    <t>CELKEM</t>
  </si>
  <si>
    <t>OZO Ostrava s.r.o.</t>
  </si>
  <si>
    <t>1.</t>
  </si>
  <si>
    <t>2.</t>
  </si>
  <si>
    <t>3.</t>
  </si>
  <si>
    <t>4.</t>
  </si>
  <si>
    <t>5.</t>
  </si>
  <si>
    <t>6.</t>
  </si>
  <si>
    <t>Garáže Ostrava, a.s.</t>
  </si>
  <si>
    <t xml:space="preserve">Sportovní a rekreační </t>
  </si>
  <si>
    <t xml:space="preserve">Ostravské komunikace, a.s. </t>
  </si>
  <si>
    <t>7.</t>
  </si>
  <si>
    <t xml:space="preserve">Krematorium Ostrava, a.s. </t>
  </si>
  <si>
    <t>8.</t>
  </si>
  <si>
    <t>Ostravské výstavy, a.s.</t>
  </si>
  <si>
    <t>9.</t>
  </si>
  <si>
    <t>10.</t>
  </si>
  <si>
    <t>11.</t>
  </si>
  <si>
    <t>12.</t>
  </si>
  <si>
    <t>13.</t>
  </si>
  <si>
    <t xml:space="preserve">zařízení města Ostravy, s.r.o. </t>
  </si>
  <si>
    <t>Vědecko - technologický park</t>
  </si>
  <si>
    <t>Ostrava, a.s.</t>
  </si>
  <si>
    <t>Technické služby, a.s. Slezská Ostrava</t>
  </si>
  <si>
    <t>14.</t>
  </si>
  <si>
    <t>Dopravní podnik Ostrava a.s.</t>
  </si>
  <si>
    <t>15.</t>
  </si>
  <si>
    <t>*</t>
  </si>
  <si>
    <t xml:space="preserve">Dům kultury města Ostravy, a.s. </t>
  </si>
  <si>
    <t>VÍTKOVICE ARÉNA, a.s.</t>
  </si>
  <si>
    <t>16.</t>
  </si>
  <si>
    <t>Příloha č. 16</t>
  </si>
  <si>
    <t>Dům kultury Akord Ostrava - Zábřeh, s.r.o.</t>
  </si>
  <si>
    <t>Ostravský informační servis, s.r.o.</t>
  </si>
  <si>
    <t>DK POKLAD, s.r.o.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</si>
  <si>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</si>
  <si>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</si>
  <si>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</si>
  <si>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</si>
  <si>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</si>
  <si>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</si>
  <si>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</si>
  <si>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</si>
  <si>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ekvivalencí v Kč *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</si>
  <si>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</si>
  <si>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</si>
  <si>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</si>
  <si>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</si>
  <si>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</si>
  <si>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</si>
  <si>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(ISIN CZ0008466752)</t>
  </si>
  <si>
    <t>Ostravské městské lesy a zeleň, s.r.o.</t>
  </si>
  <si>
    <t>Účetní hodnota</t>
  </si>
  <si>
    <t>OVA!!!CLOUD.net a.s.</t>
  </si>
  <si>
    <t xml:space="preserve">Ocenění ekvivalencí (protihodnotou) = ocenění majetkové účasti odpovídající míře účasti města na vlastním kapitálu společnosti </t>
  </si>
  <si>
    <t>Majetkové účasti v osobách s rozhodujícím vlivem k 31.12.2014 - účet 061 0300</t>
  </si>
  <si>
    <t>k 31.12.2014</t>
  </si>
  <si>
    <t>Ocenění k 31.12.2014</t>
  </si>
  <si>
    <t xml:space="preserve">Při ocenění ekvivalencí k  31.12.2014 u těchto společností se vycházelo z údajů o vlastním kapitálu z posledních známých účetních výkazů společností k 31.12.2013, které byly ověřeny auditorem, s přihlédnutím k očekávané </t>
  </si>
  <si>
    <t>ztrátě za rok 2014 u společností Sportovní a rekreační zařízení města Ostravy, s.r.o., Dům kultury Akord Ostrava-Zábřeh, s.r.o., Dům kultury města Ostravy a.s., Vědecko - technologický park Ostrava, a.s., VÍTKOVICE ARÉNA, a.s.,</t>
  </si>
  <si>
    <t>DK POKLAD, s.r.o. a s přihlédnutím ke zvýšení základního kapitálu v roce 2014 u společnosti VÍTKOVICE ARÉNA, a.s. Výsledná hodnota je přepočtena příslušným procentem majetkového podílu města ve společnosti.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</si>
</sst>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</numFmts>
  <fonts count="54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right"/>
    </xf>
    <xf numFmtId="0" fontId="18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2" fontId="0" fillId="33" borderId="0" xfId="0" applyNumberForma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2" fontId="9" fillId="33" borderId="17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14" fontId="14" fillId="33" borderId="11" xfId="0" applyNumberFormat="1" applyFont="1" applyFill="1" applyBorder="1" applyAlignment="1">
      <alignment horizontal="right"/>
    </xf>
    <xf numFmtId="3" fontId="14" fillId="33" borderId="11" xfId="0" applyNumberFormat="1" applyFont="1" applyFill="1" applyBorder="1" applyAlignment="1">
      <alignment horizontal="right"/>
    </xf>
    <xf numFmtId="2" fontId="14" fillId="33" borderId="12" xfId="0" applyNumberFormat="1" applyFont="1" applyFill="1" applyBorder="1" applyAlignment="1">
      <alignment horizontal="right"/>
    </xf>
    <xf numFmtId="3" fontId="14" fillId="33" borderId="12" xfId="0" applyNumberFormat="1" applyFont="1" applyFill="1" applyBorder="1" applyAlignment="1">
      <alignment horizontal="right"/>
    </xf>
    <xf numFmtId="4" fontId="14" fillId="33" borderId="11" xfId="0" applyNumberFormat="1" applyFont="1" applyFill="1" applyBorder="1" applyAlignment="1">
      <alignment/>
    </xf>
    <xf numFmtId="4" fontId="14" fillId="33" borderId="12" xfId="0" applyNumberFormat="1" applyFont="1" applyFill="1" applyBorder="1" applyAlignment="1">
      <alignment/>
    </xf>
    <xf numFmtId="4" fontId="14" fillId="33" borderId="13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9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15" fillId="33" borderId="19" xfId="0" applyFont="1" applyFill="1" applyBorder="1" applyAlignment="1">
      <alignment horizontal="right"/>
    </xf>
    <xf numFmtId="3" fontId="15" fillId="33" borderId="19" xfId="0" applyNumberFormat="1" applyFont="1" applyFill="1" applyBorder="1" applyAlignment="1">
      <alignment horizontal="right"/>
    </xf>
    <xf numFmtId="2" fontId="15" fillId="33" borderId="20" xfId="0" applyNumberFormat="1" applyFont="1" applyFill="1" applyBorder="1" applyAlignment="1">
      <alignment horizontal="right"/>
    </xf>
    <xf numFmtId="3" fontId="15" fillId="33" borderId="20" xfId="0" applyNumberFormat="1" applyFont="1" applyFill="1" applyBorder="1" applyAlignment="1">
      <alignment horizontal="right"/>
    </xf>
    <xf numFmtId="4" fontId="15" fillId="33" borderId="19" xfId="0" applyNumberFormat="1" applyFont="1" applyFill="1" applyBorder="1" applyAlignment="1">
      <alignment/>
    </xf>
    <xf numFmtId="4" fontId="15" fillId="33" borderId="20" xfId="0" applyNumberFormat="1" applyFont="1" applyFill="1" applyBorder="1" applyAlignment="1">
      <alignment/>
    </xf>
    <xf numFmtId="4" fontId="15" fillId="33" borderId="21" xfId="0" applyNumberFormat="1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4" fontId="15" fillId="33" borderId="23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14" fontId="14" fillId="33" borderId="24" xfId="0" applyNumberFormat="1" applyFont="1" applyFill="1" applyBorder="1" applyAlignment="1">
      <alignment horizontal="right"/>
    </xf>
    <xf numFmtId="3" fontId="14" fillId="33" borderId="24" xfId="0" applyNumberFormat="1" applyFont="1" applyFill="1" applyBorder="1" applyAlignment="1">
      <alignment horizontal="right"/>
    </xf>
    <xf numFmtId="2" fontId="14" fillId="33" borderId="25" xfId="0" applyNumberFormat="1" applyFont="1" applyFill="1" applyBorder="1" applyAlignment="1">
      <alignment horizontal="right"/>
    </xf>
    <xf numFmtId="3" fontId="14" fillId="33" borderId="25" xfId="0" applyNumberFormat="1" applyFont="1" applyFill="1" applyBorder="1" applyAlignment="1">
      <alignment horizontal="right"/>
    </xf>
    <xf numFmtId="4" fontId="14" fillId="33" borderId="24" xfId="0" applyNumberFormat="1" applyFont="1" applyFill="1" applyBorder="1" applyAlignment="1">
      <alignment horizontal="right"/>
    </xf>
    <xf numFmtId="4" fontId="14" fillId="33" borderId="25" xfId="0" applyNumberFormat="1" applyFont="1" applyFill="1" applyBorder="1" applyAlignment="1">
      <alignment horizontal="right"/>
    </xf>
    <xf numFmtId="4" fontId="14" fillId="33" borderId="26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/>
    </xf>
    <xf numFmtId="4" fontId="15" fillId="33" borderId="19" xfId="0" applyNumberFormat="1" applyFont="1" applyFill="1" applyBorder="1" applyAlignment="1">
      <alignment horizontal="right"/>
    </xf>
    <xf numFmtId="4" fontId="15" fillId="33" borderId="20" xfId="0" applyNumberFormat="1" applyFont="1" applyFill="1" applyBorder="1" applyAlignment="1">
      <alignment horizontal="right"/>
    </xf>
    <xf numFmtId="4" fontId="15" fillId="33" borderId="21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2" fontId="15" fillId="33" borderId="19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4" fontId="15" fillId="33" borderId="23" xfId="0" applyNumberFormat="1" applyFont="1" applyFill="1" applyBorder="1" applyAlignment="1">
      <alignment horizontal="right"/>
    </xf>
    <xf numFmtId="4" fontId="15" fillId="33" borderId="27" xfId="0" applyNumberFormat="1" applyFont="1" applyFill="1" applyBorder="1" applyAlignment="1">
      <alignment horizontal="right"/>
    </xf>
    <xf numFmtId="4" fontId="15" fillId="33" borderId="28" xfId="0" applyNumberFormat="1" applyFont="1" applyFill="1" applyBorder="1" applyAlignment="1">
      <alignment horizontal="right"/>
    </xf>
    <xf numFmtId="14" fontId="14" fillId="33" borderId="25" xfId="0" applyNumberFormat="1" applyFont="1" applyFill="1" applyBorder="1" applyAlignment="1">
      <alignment horizontal="right"/>
    </xf>
    <xf numFmtId="2" fontId="14" fillId="33" borderId="24" xfId="0" applyNumberFormat="1" applyFont="1" applyFill="1" applyBorder="1" applyAlignment="1">
      <alignment horizontal="right"/>
    </xf>
    <xf numFmtId="3" fontId="14" fillId="33" borderId="29" xfId="0" applyNumberFormat="1" applyFont="1" applyFill="1" applyBorder="1" applyAlignment="1">
      <alignment horizontal="right"/>
    </xf>
    <xf numFmtId="4" fontId="14" fillId="33" borderId="19" xfId="0" applyNumberFormat="1" applyFont="1" applyFill="1" applyBorder="1" applyAlignment="1">
      <alignment horizontal="right"/>
    </xf>
    <xf numFmtId="4" fontId="14" fillId="33" borderId="20" xfId="0" applyNumberFormat="1" applyFont="1" applyFill="1" applyBorder="1" applyAlignment="1">
      <alignment horizontal="right"/>
    </xf>
    <xf numFmtId="4" fontId="14" fillId="33" borderId="21" xfId="0" applyNumberFormat="1" applyFont="1" applyFill="1" applyBorder="1" applyAlignment="1">
      <alignment horizontal="right"/>
    </xf>
    <xf numFmtId="0" fontId="15" fillId="33" borderId="20" xfId="0" applyFont="1" applyFill="1" applyBorder="1" applyAlignment="1">
      <alignment horizontal="right"/>
    </xf>
    <xf numFmtId="2" fontId="15" fillId="33" borderId="23" xfId="0" applyNumberFormat="1" applyFont="1" applyFill="1" applyBorder="1" applyAlignment="1">
      <alignment horizontal="right"/>
    </xf>
    <xf numFmtId="3" fontId="15" fillId="33" borderId="30" xfId="0" applyNumberFormat="1" applyFont="1" applyFill="1" applyBorder="1" applyAlignment="1">
      <alignment horizontal="right"/>
    </xf>
    <xf numFmtId="3" fontId="14" fillId="33" borderId="31" xfId="0" applyNumberFormat="1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14" fontId="14" fillId="33" borderId="19" xfId="0" applyNumberFormat="1" applyFont="1" applyFill="1" applyBorder="1" applyAlignment="1">
      <alignment horizontal="right"/>
    </xf>
    <xf numFmtId="2" fontId="14" fillId="33" borderId="19" xfId="0" applyNumberFormat="1" applyFont="1" applyFill="1" applyBorder="1" applyAlignment="1">
      <alignment horizontal="right"/>
    </xf>
    <xf numFmtId="3" fontId="14" fillId="33" borderId="30" xfId="0" applyNumberFormat="1" applyFont="1" applyFill="1" applyBorder="1" applyAlignment="1">
      <alignment horizontal="right"/>
    </xf>
    <xf numFmtId="0" fontId="11" fillId="33" borderId="23" xfId="0" applyFont="1" applyFill="1" applyBorder="1" applyAlignment="1">
      <alignment/>
    </xf>
    <xf numFmtId="0" fontId="16" fillId="33" borderId="23" xfId="0" applyFont="1" applyFill="1" applyBorder="1" applyAlignment="1">
      <alignment horizontal="right"/>
    </xf>
    <xf numFmtId="3" fontId="15" fillId="33" borderId="23" xfId="0" applyNumberFormat="1" applyFont="1" applyFill="1" applyBorder="1" applyAlignment="1">
      <alignment horizontal="right"/>
    </xf>
    <xf numFmtId="2" fontId="16" fillId="33" borderId="23" xfId="0" applyNumberFormat="1" applyFont="1" applyFill="1" applyBorder="1" applyAlignment="1">
      <alignment horizontal="right"/>
    </xf>
    <xf numFmtId="3" fontId="15" fillId="33" borderId="32" xfId="0" applyNumberFormat="1" applyFont="1" applyFill="1" applyBorder="1" applyAlignment="1">
      <alignment horizontal="right"/>
    </xf>
    <xf numFmtId="4" fontId="15" fillId="33" borderId="27" xfId="0" applyNumberFormat="1" applyFont="1" applyFill="1" applyBorder="1" applyAlignment="1">
      <alignment/>
    </xf>
    <xf numFmtId="4" fontId="16" fillId="33" borderId="28" xfId="0" applyNumberFormat="1" applyFont="1" applyFill="1" applyBorder="1" applyAlignment="1">
      <alignment/>
    </xf>
    <xf numFmtId="14" fontId="14" fillId="33" borderId="29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4" fontId="14" fillId="33" borderId="19" xfId="0" applyNumberFormat="1" applyFont="1" applyFill="1" applyBorder="1" applyAlignment="1">
      <alignment/>
    </xf>
    <xf numFmtId="4" fontId="14" fillId="33" borderId="20" xfId="0" applyNumberFormat="1" applyFont="1" applyFill="1" applyBorder="1" applyAlignment="1">
      <alignment/>
    </xf>
    <xf numFmtId="4" fontId="14" fillId="33" borderId="21" xfId="0" applyNumberFormat="1" applyFont="1" applyFill="1" applyBorder="1" applyAlignment="1">
      <alignment/>
    </xf>
    <xf numFmtId="14" fontId="14" fillId="33" borderId="0" xfId="0" applyNumberFormat="1" applyFont="1" applyFill="1" applyBorder="1" applyAlignment="1">
      <alignment horizontal="right"/>
    </xf>
    <xf numFmtId="3" fontId="14" fillId="33" borderId="19" xfId="0" applyNumberFormat="1" applyFont="1" applyFill="1" applyBorder="1" applyAlignment="1">
      <alignment horizontal="right"/>
    </xf>
    <xf numFmtId="0" fontId="9" fillId="33" borderId="23" xfId="0" applyFont="1" applyFill="1" applyBorder="1" applyAlignment="1">
      <alignment/>
    </xf>
    <xf numFmtId="0" fontId="14" fillId="33" borderId="33" xfId="0" applyFont="1" applyFill="1" applyBorder="1" applyAlignment="1">
      <alignment horizontal="right"/>
    </xf>
    <xf numFmtId="3" fontId="14" fillId="33" borderId="23" xfId="0" applyNumberFormat="1" applyFont="1" applyFill="1" applyBorder="1" applyAlignment="1">
      <alignment horizontal="right"/>
    </xf>
    <xf numFmtId="2" fontId="14" fillId="33" borderId="23" xfId="0" applyNumberFormat="1" applyFont="1" applyFill="1" applyBorder="1" applyAlignment="1">
      <alignment horizontal="right"/>
    </xf>
    <xf numFmtId="3" fontId="14" fillId="33" borderId="33" xfId="0" applyNumberFormat="1" applyFont="1" applyFill="1" applyBorder="1" applyAlignment="1">
      <alignment horizontal="right"/>
    </xf>
    <xf numFmtId="4" fontId="14" fillId="33" borderId="23" xfId="0" applyNumberFormat="1" applyFont="1" applyFill="1" applyBorder="1" applyAlignment="1">
      <alignment/>
    </xf>
    <xf numFmtId="4" fontId="14" fillId="33" borderId="27" xfId="0" applyNumberFormat="1" applyFont="1" applyFill="1" applyBorder="1" applyAlignment="1">
      <alignment/>
    </xf>
    <xf numFmtId="4" fontId="14" fillId="33" borderId="28" xfId="0" applyNumberFormat="1" applyFont="1" applyFill="1" applyBorder="1" applyAlignment="1">
      <alignment/>
    </xf>
    <xf numFmtId="4" fontId="14" fillId="33" borderId="24" xfId="0" applyNumberFormat="1" applyFont="1" applyFill="1" applyBorder="1" applyAlignment="1">
      <alignment/>
    </xf>
    <xf numFmtId="4" fontId="14" fillId="33" borderId="25" xfId="0" applyNumberFormat="1" applyFont="1" applyFill="1" applyBorder="1" applyAlignment="1">
      <alignment/>
    </xf>
    <xf numFmtId="4" fontId="14" fillId="33" borderId="26" xfId="0" applyNumberFormat="1" applyFont="1" applyFill="1" applyBorder="1" applyAlignment="1">
      <alignment/>
    </xf>
    <xf numFmtId="0" fontId="16" fillId="33" borderId="33" xfId="0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14" fontId="14" fillId="33" borderId="20" xfId="0" applyNumberFormat="1" applyFont="1" applyFill="1" applyBorder="1" applyAlignment="1">
      <alignment horizontal="right"/>
    </xf>
    <xf numFmtId="14" fontId="16" fillId="33" borderId="20" xfId="0" applyNumberFormat="1" applyFont="1" applyFill="1" applyBorder="1" applyAlignment="1">
      <alignment horizontal="right"/>
    </xf>
    <xf numFmtId="0" fontId="11" fillId="33" borderId="27" xfId="0" applyFont="1" applyFill="1" applyBorder="1" applyAlignment="1">
      <alignment/>
    </xf>
    <xf numFmtId="0" fontId="16" fillId="33" borderId="27" xfId="0" applyFont="1" applyFill="1" applyBorder="1" applyAlignment="1">
      <alignment horizontal="right"/>
    </xf>
    <xf numFmtId="3" fontId="15" fillId="33" borderId="27" xfId="0" applyNumberFormat="1" applyFont="1" applyFill="1" applyBorder="1" applyAlignment="1">
      <alignment horizontal="right"/>
    </xf>
    <xf numFmtId="4" fontId="15" fillId="33" borderId="28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0" fontId="16" fillId="33" borderId="20" xfId="0" applyFont="1" applyFill="1" applyBorder="1" applyAlignment="1">
      <alignment horizontal="right"/>
    </xf>
    <xf numFmtId="0" fontId="9" fillId="33" borderId="3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16" fillId="33" borderId="16" xfId="0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 horizontal="right"/>
    </xf>
    <xf numFmtId="2" fontId="14" fillId="33" borderId="15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4" fontId="15" fillId="33" borderId="15" xfId="0" applyNumberFormat="1" applyFont="1" applyFill="1" applyBorder="1" applyAlignment="1">
      <alignment/>
    </xf>
    <xf numFmtId="4" fontId="15" fillId="33" borderId="16" xfId="0" applyNumberFormat="1" applyFont="1" applyFill="1" applyBorder="1" applyAlignment="1">
      <alignment/>
    </xf>
    <xf numFmtId="4" fontId="15" fillId="33" borderId="17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3" fontId="2" fillId="33" borderId="0" xfId="0" applyNumberFormat="1" applyFont="1" applyFill="1" applyBorder="1" applyAlignment="1">
      <alignment horizontal="centerContinuous"/>
    </xf>
    <xf numFmtId="2" fontId="1" fillId="33" borderId="0" xfId="0" applyNumberFormat="1" applyFont="1" applyFill="1" applyBorder="1" applyAlignment="1">
      <alignment horizontal="centerContinuous"/>
    </xf>
    <xf numFmtId="4" fontId="2" fillId="33" borderId="0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14" fillId="33" borderId="20" xfId="0" applyNumberFormat="1" applyFont="1" applyFill="1" applyBorder="1" applyAlignment="1">
      <alignment horizontal="right"/>
    </xf>
    <xf numFmtId="0" fontId="15" fillId="33" borderId="23" xfId="0" applyFont="1" applyFill="1" applyBorder="1" applyAlignment="1">
      <alignment horizontal="right"/>
    </xf>
    <xf numFmtId="2" fontId="15" fillId="33" borderId="27" xfId="0" applyNumberFormat="1" applyFont="1" applyFill="1" applyBorder="1" applyAlignment="1">
      <alignment horizontal="right"/>
    </xf>
    <xf numFmtId="1" fontId="15" fillId="33" borderId="27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2" fontId="16" fillId="33" borderId="38" xfId="0" applyNumberFormat="1" applyFont="1" applyFill="1" applyBorder="1" applyAlignment="1">
      <alignment/>
    </xf>
    <xf numFmtId="3" fontId="16" fillId="33" borderId="38" xfId="0" applyNumberFormat="1" applyFont="1" applyFill="1" applyBorder="1" applyAlignment="1">
      <alignment/>
    </xf>
    <xf numFmtId="4" fontId="17" fillId="33" borderId="39" xfId="0" applyNumberFormat="1" applyFont="1" applyFill="1" applyBorder="1" applyAlignment="1">
      <alignment/>
    </xf>
    <xf numFmtId="4" fontId="17" fillId="33" borderId="37" xfId="0" applyNumberFormat="1" applyFont="1" applyFill="1" applyBorder="1" applyAlignment="1">
      <alignment/>
    </xf>
    <xf numFmtId="4" fontId="17" fillId="33" borderId="4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2" fontId="16" fillId="33" borderId="0" xfId="0" applyNumberFormat="1" applyFont="1" applyFill="1" applyBorder="1" applyAlignment="1">
      <alignment/>
    </xf>
    <xf numFmtId="4" fontId="19" fillId="33" borderId="0" xfId="0" applyNumberFormat="1" applyFont="1" applyFill="1" applyBorder="1" applyAlignment="1">
      <alignment/>
    </xf>
    <xf numFmtId="4" fontId="16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="75" zoomScaleNormal="75" zoomScalePageLayoutView="0" workbookViewId="0" topLeftCell="A49">
      <selection activeCell="L23" sqref="L23"/>
    </sheetView>
  </sheetViews>
  <sheetFormatPr defaultColWidth="9.00390625" defaultRowHeight="12.75"/>
  <cols>
    <col min="1" max="1" width="5.75390625" style="1" customWidth="1"/>
    <col min="2" max="2" width="40.125" style="1" customWidth="1"/>
    <col min="3" max="4" width="15.125" style="1" customWidth="1"/>
    <col min="5" max="5" width="10.125" style="1" customWidth="1"/>
    <col min="6" max="6" width="10.00390625" style="1" customWidth="1"/>
    <col min="7" max="10" width="21.75390625" style="1" customWidth="1"/>
    <col min="11" max="12" width="14.375" style="1" bestFit="1" customWidth="1"/>
    <col min="13" max="13" width="10.375" style="1" bestFit="1" customWidth="1"/>
    <col min="14" max="16384" width="9.125" style="1" customWidth="1"/>
  </cols>
  <sheetData>
    <row r="1" ht="15">
      <c r="J1" s="2" t="s">
        <v>32</v>
      </c>
    </row>
    <row r="2" spans="1:10" ht="20.25">
      <c r="A2" s="3" t="s">
        <v>56</v>
      </c>
      <c r="B2" s="4"/>
      <c r="C2" s="4"/>
      <c r="D2" s="4"/>
      <c r="E2" s="4"/>
      <c r="F2" s="4"/>
      <c r="G2" s="5"/>
      <c r="H2" s="5"/>
      <c r="I2" s="5"/>
      <c r="J2" s="4"/>
    </row>
    <row r="3" spans="1:9" ht="5.25" customHeight="1" hidden="1" thickBot="1">
      <c r="A3" s="6"/>
      <c r="B3" s="4"/>
      <c r="C3" s="4"/>
      <c r="D3" s="4"/>
      <c r="E3" s="4"/>
      <c r="F3" s="4"/>
      <c r="G3" s="5"/>
      <c r="H3" s="7"/>
      <c r="I3" s="7"/>
    </row>
    <row r="4" spans="1:9" ht="20.25" customHeight="1" thickBot="1">
      <c r="A4" s="6"/>
      <c r="B4" s="4"/>
      <c r="C4" s="4"/>
      <c r="D4" s="4"/>
      <c r="E4" s="4"/>
      <c r="F4" s="4"/>
      <c r="G4" s="5"/>
      <c r="H4" s="7"/>
      <c r="I4" s="7"/>
    </row>
    <row r="5" spans="1:10" ht="22.5" customHeight="1">
      <c r="A5" s="8" t="s">
        <v>36</v>
      </c>
      <c r="B5" s="9" t="s">
        <v>0</v>
      </c>
      <c r="C5" s="10" t="s">
        <v>49</v>
      </c>
      <c r="D5" s="10" t="s">
        <v>37</v>
      </c>
      <c r="E5" s="10" t="s">
        <v>47</v>
      </c>
      <c r="F5" s="9" t="s">
        <v>38</v>
      </c>
      <c r="G5" s="11" t="s">
        <v>39</v>
      </c>
      <c r="H5" s="12" t="s">
        <v>45</v>
      </c>
      <c r="I5" s="13" t="s">
        <v>53</v>
      </c>
      <c r="J5" s="14" t="s">
        <v>58</v>
      </c>
    </row>
    <row r="6" spans="1:10" ht="23.25" customHeight="1" thickBot="1">
      <c r="A6" s="15" t="s">
        <v>40</v>
      </c>
      <c r="B6" s="16"/>
      <c r="C6" s="16" t="s">
        <v>50</v>
      </c>
      <c r="D6" s="16" t="s">
        <v>41</v>
      </c>
      <c r="E6" s="16" t="s">
        <v>48</v>
      </c>
      <c r="F6" s="16" t="s">
        <v>42</v>
      </c>
      <c r="G6" s="17" t="s">
        <v>43</v>
      </c>
      <c r="H6" s="17" t="s">
        <v>46</v>
      </c>
      <c r="I6" s="18" t="s">
        <v>57</v>
      </c>
      <c r="J6" s="19" t="s">
        <v>44</v>
      </c>
    </row>
    <row r="7" spans="1:28" ht="12.75">
      <c r="A7" s="20" t="s">
        <v>3</v>
      </c>
      <c r="B7" s="21" t="s">
        <v>2</v>
      </c>
      <c r="C7" s="22">
        <v>34640</v>
      </c>
      <c r="D7" s="23">
        <v>409206000</v>
      </c>
      <c r="E7" s="24">
        <v>100</v>
      </c>
      <c r="F7" s="25"/>
      <c r="G7" s="26">
        <v>409206000</v>
      </c>
      <c r="H7" s="26">
        <v>532552560.96</v>
      </c>
      <c r="I7" s="27">
        <v>511029000</v>
      </c>
      <c r="J7" s="28">
        <v>526585000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2.75">
      <c r="A8" s="30"/>
      <c r="B8" s="31"/>
      <c r="C8" s="32"/>
      <c r="D8" s="33"/>
      <c r="E8" s="34"/>
      <c r="F8" s="35"/>
      <c r="G8" s="36"/>
      <c r="H8" s="36"/>
      <c r="I8" s="37"/>
      <c r="J8" s="3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14.25" customHeight="1">
      <c r="A9" s="39"/>
      <c r="B9" s="40"/>
      <c r="C9" s="32"/>
      <c r="D9" s="33"/>
      <c r="E9" s="34"/>
      <c r="F9" s="35"/>
      <c r="G9" s="41"/>
      <c r="H9" s="41"/>
      <c r="I9" s="37"/>
      <c r="J9" s="38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2.75">
      <c r="A10" s="30" t="s">
        <v>4</v>
      </c>
      <c r="B10" s="42" t="s">
        <v>9</v>
      </c>
      <c r="C10" s="43">
        <v>35408</v>
      </c>
      <c r="D10" s="44">
        <v>164400000</v>
      </c>
      <c r="E10" s="45">
        <v>50.97</v>
      </c>
      <c r="F10" s="46">
        <v>1</v>
      </c>
      <c r="G10" s="47">
        <v>83800000</v>
      </c>
      <c r="H10" s="47">
        <v>83245056</v>
      </c>
      <c r="I10" s="48">
        <v>101349767.4</v>
      </c>
      <c r="J10" s="49">
        <f>J11/100*50.97</f>
        <v>85896173.1</v>
      </c>
      <c r="K10" s="5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2.75">
      <c r="A11" s="30"/>
      <c r="B11" s="31"/>
      <c r="C11" s="32"/>
      <c r="D11" s="33"/>
      <c r="E11" s="34"/>
      <c r="F11" s="35"/>
      <c r="G11" s="51"/>
      <c r="H11" s="51"/>
      <c r="I11" s="52"/>
      <c r="J11" s="53">
        <v>168523000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12.75">
      <c r="A12" s="39"/>
      <c r="B12" s="31"/>
      <c r="C12" s="54"/>
      <c r="D12" s="33"/>
      <c r="E12" s="55"/>
      <c r="F12" s="56"/>
      <c r="G12" s="51"/>
      <c r="H12" s="57"/>
      <c r="I12" s="58"/>
      <c r="J12" s="5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2.75">
      <c r="A13" s="30" t="s">
        <v>5</v>
      </c>
      <c r="B13" s="42" t="s">
        <v>26</v>
      </c>
      <c r="C13" s="60">
        <v>34991</v>
      </c>
      <c r="D13" s="44">
        <v>3327648000</v>
      </c>
      <c r="E13" s="61">
        <f>G13/D13*100</f>
        <v>100</v>
      </c>
      <c r="F13" s="62">
        <v>9</v>
      </c>
      <c r="G13" s="47">
        <v>3327648000</v>
      </c>
      <c r="H13" s="63">
        <v>1591804040.48</v>
      </c>
      <c r="I13" s="64">
        <v>4259321000</v>
      </c>
      <c r="J13" s="65">
        <v>4263223000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12.75">
      <c r="A14" s="30"/>
      <c r="B14" s="31"/>
      <c r="C14" s="66"/>
      <c r="D14" s="33"/>
      <c r="E14" s="55"/>
      <c r="F14" s="56"/>
      <c r="G14" s="51"/>
      <c r="H14" s="51"/>
      <c r="I14" s="52"/>
      <c r="J14" s="53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12.75">
      <c r="A15" s="39"/>
      <c r="B15" s="31"/>
      <c r="C15" s="66"/>
      <c r="D15" s="33"/>
      <c r="E15" s="67"/>
      <c r="F15" s="68"/>
      <c r="G15" s="51"/>
      <c r="H15" s="51"/>
      <c r="I15" s="52"/>
      <c r="J15" s="53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30" t="s">
        <v>6</v>
      </c>
      <c r="B16" s="42" t="s">
        <v>10</v>
      </c>
      <c r="C16" s="43">
        <v>35762</v>
      </c>
      <c r="D16" s="44">
        <v>357872000</v>
      </c>
      <c r="E16" s="61">
        <v>100</v>
      </c>
      <c r="F16" s="69"/>
      <c r="G16" s="47">
        <v>357872000</v>
      </c>
      <c r="H16" s="47">
        <v>317599234.36</v>
      </c>
      <c r="I16" s="48">
        <v>345199000</v>
      </c>
      <c r="J16" s="49">
        <f>J17+J18</f>
        <v>344480000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2.75">
      <c r="A17" s="30"/>
      <c r="B17" s="70" t="s">
        <v>21</v>
      </c>
      <c r="C17" s="71"/>
      <c r="D17" s="33"/>
      <c r="E17" s="72"/>
      <c r="F17" s="73"/>
      <c r="G17" s="51"/>
      <c r="H17" s="51"/>
      <c r="I17" s="52"/>
      <c r="J17" s="53">
        <v>347980000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2.75">
      <c r="A18" s="30"/>
      <c r="B18" s="70"/>
      <c r="C18" s="71"/>
      <c r="D18" s="33"/>
      <c r="E18" s="72"/>
      <c r="F18" s="73"/>
      <c r="G18" s="51"/>
      <c r="H18" s="51"/>
      <c r="I18" s="52"/>
      <c r="J18" s="53">
        <v>-3500000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39"/>
      <c r="B19" s="70"/>
      <c r="C19" s="71"/>
      <c r="D19" s="33"/>
      <c r="E19" s="72"/>
      <c r="F19" s="73"/>
      <c r="G19" s="51"/>
      <c r="H19" s="51"/>
      <c r="I19" s="52"/>
      <c r="J19" s="53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2.75">
      <c r="A20" s="30" t="s">
        <v>7</v>
      </c>
      <c r="B20" s="42" t="s">
        <v>11</v>
      </c>
      <c r="C20" s="43">
        <v>35907</v>
      </c>
      <c r="D20" s="44">
        <v>105377646</v>
      </c>
      <c r="E20" s="61">
        <v>100</v>
      </c>
      <c r="F20" s="69">
        <v>311</v>
      </c>
      <c r="G20" s="47">
        <v>105377646</v>
      </c>
      <c r="H20" s="47">
        <v>99369302</v>
      </c>
      <c r="I20" s="48">
        <v>290942000</v>
      </c>
      <c r="J20" s="49">
        <v>307169000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2.75">
      <c r="A21" s="30"/>
      <c r="B21" s="70"/>
      <c r="C21" s="71"/>
      <c r="D21" s="33"/>
      <c r="E21" s="72"/>
      <c r="F21" s="73"/>
      <c r="G21" s="51"/>
      <c r="H21" s="51"/>
      <c r="I21" s="52"/>
      <c r="J21" s="53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39"/>
      <c r="B22" s="70"/>
      <c r="C22" s="71"/>
      <c r="D22" s="33"/>
      <c r="E22" s="72"/>
      <c r="F22" s="73"/>
      <c r="G22" s="51"/>
      <c r="H22" s="51"/>
      <c r="I22" s="52"/>
      <c r="J22" s="53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2.75">
      <c r="A23" s="30" t="s">
        <v>8</v>
      </c>
      <c r="B23" s="42" t="s">
        <v>13</v>
      </c>
      <c r="C23" s="43">
        <v>35858</v>
      </c>
      <c r="D23" s="44">
        <v>26318460</v>
      </c>
      <c r="E23" s="61">
        <f>G23/D23*100</f>
        <v>100</v>
      </c>
      <c r="F23" s="69">
        <v>26</v>
      </c>
      <c r="G23" s="47">
        <v>26318460</v>
      </c>
      <c r="H23" s="47">
        <v>38832414</v>
      </c>
      <c r="I23" s="48">
        <v>39807000</v>
      </c>
      <c r="J23" s="49">
        <v>41510000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2.75">
      <c r="A24" s="30"/>
      <c r="B24" s="70"/>
      <c r="C24" s="71"/>
      <c r="D24" s="33"/>
      <c r="E24" s="72"/>
      <c r="F24" s="68"/>
      <c r="G24" s="51"/>
      <c r="H24" s="51"/>
      <c r="I24" s="52"/>
      <c r="J24" s="53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39"/>
      <c r="B25" s="74"/>
      <c r="C25" s="75"/>
      <c r="D25" s="76"/>
      <c r="E25" s="77"/>
      <c r="F25" s="78"/>
      <c r="G25" s="41"/>
      <c r="H25" s="41"/>
      <c r="I25" s="79"/>
      <c r="J25" s="80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2.75">
      <c r="A26" s="30" t="s">
        <v>12</v>
      </c>
      <c r="B26" s="42" t="s">
        <v>15</v>
      </c>
      <c r="C26" s="81">
        <v>35961</v>
      </c>
      <c r="D26" s="44">
        <v>1000000</v>
      </c>
      <c r="E26" s="61">
        <f>G26/D26*100</f>
        <v>100</v>
      </c>
      <c r="F26" s="82">
        <v>100</v>
      </c>
      <c r="G26" s="83">
        <v>1000000</v>
      </c>
      <c r="H26" s="83">
        <v>1000000</v>
      </c>
      <c r="I26" s="84">
        <v>883000</v>
      </c>
      <c r="J26" s="85">
        <v>248000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2.75">
      <c r="A27" s="30"/>
      <c r="B27" s="70"/>
      <c r="C27" s="86"/>
      <c r="D27" s="87"/>
      <c r="E27" s="72"/>
      <c r="F27" s="82"/>
      <c r="G27" s="83"/>
      <c r="H27" s="83"/>
      <c r="I27" s="84"/>
      <c r="J27" s="8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39"/>
      <c r="B28" s="88"/>
      <c r="C28" s="89"/>
      <c r="D28" s="90"/>
      <c r="E28" s="91"/>
      <c r="F28" s="92"/>
      <c r="G28" s="93"/>
      <c r="H28" s="93"/>
      <c r="I28" s="94"/>
      <c r="J28" s="95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2.75">
      <c r="A29" s="30" t="s">
        <v>14</v>
      </c>
      <c r="B29" s="42" t="s">
        <v>52</v>
      </c>
      <c r="C29" s="86">
        <v>35978</v>
      </c>
      <c r="D29" s="44">
        <v>100000</v>
      </c>
      <c r="E29" s="61">
        <f>G29/D29*100</f>
        <v>100</v>
      </c>
      <c r="F29" s="87"/>
      <c r="G29" s="83">
        <v>100000</v>
      </c>
      <c r="H29" s="96">
        <v>100000</v>
      </c>
      <c r="I29" s="97">
        <v>10234000</v>
      </c>
      <c r="J29" s="98">
        <v>11192000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12.75">
      <c r="A30" s="30"/>
      <c r="B30" s="70"/>
      <c r="C30" s="86"/>
      <c r="D30" s="87"/>
      <c r="E30" s="72"/>
      <c r="F30" s="87"/>
      <c r="G30" s="83"/>
      <c r="H30" s="83"/>
      <c r="I30" s="84"/>
      <c r="J30" s="85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39"/>
      <c r="B31" s="74"/>
      <c r="C31" s="99"/>
      <c r="D31" s="90"/>
      <c r="E31" s="91"/>
      <c r="F31" s="90"/>
      <c r="G31" s="93"/>
      <c r="H31" s="93"/>
      <c r="I31" s="94"/>
      <c r="J31" s="95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30" t="s">
        <v>16</v>
      </c>
      <c r="B32" s="100" t="s">
        <v>54</v>
      </c>
      <c r="C32" s="101">
        <v>36683</v>
      </c>
      <c r="D32" s="87">
        <f>121700000+6500000</f>
        <v>128200000</v>
      </c>
      <c r="E32" s="72">
        <v>100</v>
      </c>
      <c r="F32" s="87">
        <v>1282</v>
      </c>
      <c r="G32" s="83">
        <v>128200000</v>
      </c>
      <c r="H32" s="83">
        <v>131407836.73</v>
      </c>
      <c r="I32" s="84">
        <v>151958000</v>
      </c>
      <c r="J32" s="85">
        <v>156676000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12.75">
      <c r="A33" s="30"/>
      <c r="B33" s="100"/>
      <c r="C33" s="102"/>
      <c r="D33" s="35"/>
      <c r="E33" s="72"/>
      <c r="F33" s="33"/>
      <c r="G33" s="36"/>
      <c r="H33" s="36"/>
      <c r="I33" s="37"/>
      <c r="J33" s="3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39"/>
      <c r="B34" s="103"/>
      <c r="C34" s="104"/>
      <c r="D34" s="105"/>
      <c r="E34" s="91"/>
      <c r="F34" s="76"/>
      <c r="G34" s="41"/>
      <c r="H34" s="41"/>
      <c r="I34" s="79"/>
      <c r="J34" s="106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12.75">
      <c r="A35" s="30" t="s">
        <v>17</v>
      </c>
      <c r="B35" s="100" t="s">
        <v>24</v>
      </c>
      <c r="C35" s="101">
        <v>34335</v>
      </c>
      <c r="D35" s="107">
        <v>22797000</v>
      </c>
      <c r="E35" s="72">
        <v>100</v>
      </c>
      <c r="F35" s="87">
        <v>23</v>
      </c>
      <c r="G35" s="83">
        <v>22797000</v>
      </c>
      <c r="H35" s="83">
        <v>25687000</v>
      </c>
      <c r="I35" s="84">
        <v>45403000</v>
      </c>
      <c r="J35" s="85">
        <v>44820000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2.75">
      <c r="A36" s="30"/>
      <c r="B36" s="108"/>
      <c r="C36" s="109"/>
      <c r="D36" s="35"/>
      <c r="E36" s="72"/>
      <c r="F36" s="87"/>
      <c r="G36" s="36"/>
      <c r="H36" s="36"/>
      <c r="I36" s="37"/>
      <c r="J36" s="3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39"/>
      <c r="B37" s="103"/>
      <c r="C37" s="104"/>
      <c r="D37" s="105"/>
      <c r="E37" s="91"/>
      <c r="F37" s="90"/>
      <c r="G37" s="41"/>
      <c r="H37" s="41"/>
      <c r="I37" s="79"/>
      <c r="J37" s="106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2.75">
      <c r="A38" s="30" t="s">
        <v>18</v>
      </c>
      <c r="B38" s="100" t="s">
        <v>33</v>
      </c>
      <c r="C38" s="101">
        <v>33969</v>
      </c>
      <c r="D38" s="107">
        <v>51133000</v>
      </c>
      <c r="E38" s="72">
        <f>G38/D38*100</f>
        <v>100</v>
      </c>
      <c r="F38" s="87"/>
      <c r="G38" s="83">
        <v>51133000</v>
      </c>
      <c r="H38" s="83">
        <v>34121000</v>
      </c>
      <c r="I38" s="84">
        <v>49107000</v>
      </c>
      <c r="J38" s="85">
        <f>J39+J40</f>
        <v>45654000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30"/>
      <c r="B39" s="108"/>
      <c r="C39" s="109"/>
      <c r="D39" s="35"/>
      <c r="E39" s="72"/>
      <c r="F39" s="87"/>
      <c r="G39" s="36"/>
      <c r="H39" s="36"/>
      <c r="I39" s="37"/>
      <c r="J39" s="38">
        <v>49209000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12.75">
      <c r="A40" s="39"/>
      <c r="B40" s="103"/>
      <c r="C40" s="104"/>
      <c r="D40" s="105"/>
      <c r="E40" s="91"/>
      <c r="F40" s="90"/>
      <c r="G40" s="41"/>
      <c r="H40" s="41"/>
      <c r="I40" s="79"/>
      <c r="J40" s="106">
        <v>-3555000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2.75">
      <c r="A41" s="110" t="s">
        <v>19</v>
      </c>
      <c r="B41" s="100" t="s">
        <v>29</v>
      </c>
      <c r="C41" s="101">
        <v>33878</v>
      </c>
      <c r="D41" s="107">
        <v>91000500</v>
      </c>
      <c r="E41" s="72">
        <v>100</v>
      </c>
      <c r="F41" s="87">
        <v>1030</v>
      </c>
      <c r="G41" s="83">
        <v>91000500</v>
      </c>
      <c r="H41" s="83">
        <v>58713265.9</v>
      </c>
      <c r="I41" s="84">
        <v>95481000</v>
      </c>
      <c r="J41" s="85">
        <f>J42+J43</f>
        <v>92956000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2.75">
      <c r="A42" s="30"/>
      <c r="B42" s="100" t="s">
        <v>51</v>
      </c>
      <c r="C42" s="109"/>
      <c r="D42" s="35"/>
      <c r="E42" s="72"/>
      <c r="F42" s="33"/>
      <c r="G42" s="36"/>
      <c r="H42" s="36"/>
      <c r="I42" s="37"/>
      <c r="J42" s="38">
        <v>95054000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ht="13.5" thickBot="1">
      <c r="A43" s="111"/>
      <c r="B43" s="112"/>
      <c r="C43" s="113"/>
      <c r="D43" s="114"/>
      <c r="E43" s="115"/>
      <c r="F43" s="116"/>
      <c r="G43" s="117"/>
      <c r="H43" s="117"/>
      <c r="I43" s="118"/>
      <c r="J43" s="119">
        <v>-2098000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2.75">
      <c r="A44" s="120"/>
      <c r="B44" s="121"/>
      <c r="C44" s="122"/>
      <c r="D44" s="123"/>
      <c r="E44" s="124"/>
      <c r="F44" s="123"/>
      <c r="G44" s="125"/>
      <c r="H44" s="125"/>
      <c r="I44" s="125"/>
      <c r="J44" s="125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120"/>
      <c r="B45" s="121"/>
      <c r="C45" s="122"/>
      <c r="D45" s="123"/>
      <c r="E45" s="124"/>
      <c r="F45" s="123"/>
      <c r="G45" s="125"/>
      <c r="H45" s="125"/>
      <c r="I45" s="125"/>
      <c r="J45" s="125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120"/>
      <c r="B46" s="121"/>
      <c r="C46" s="122"/>
      <c r="D46" s="123"/>
      <c r="E46" s="124"/>
      <c r="F46" s="123"/>
      <c r="G46" s="125"/>
      <c r="H46" s="125"/>
      <c r="I46" s="125"/>
      <c r="J46" s="125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120"/>
      <c r="B47" s="121"/>
      <c r="C47" s="122"/>
      <c r="D47" s="123"/>
      <c r="E47" s="124"/>
      <c r="F47" s="123"/>
      <c r="G47" s="125"/>
      <c r="H47" s="125"/>
      <c r="I47" s="125"/>
      <c r="J47" s="125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120"/>
      <c r="B48" s="121"/>
      <c r="C48" s="122"/>
      <c r="D48" s="123"/>
      <c r="E48" s="124"/>
      <c r="F48" s="123"/>
      <c r="G48" s="125"/>
      <c r="H48" s="125"/>
      <c r="I48" s="125"/>
      <c r="J48" s="125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20.25">
      <c r="A49" s="3" t="s">
        <v>56</v>
      </c>
      <c r="B49" s="126"/>
      <c r="C49" s="127"/>
      <c r="D49" s="128"/>
      <c r="E49" s="129"/>
      <c r="F49" s="128"/>
      <c r="G49" s="130"/>
      <c r="H49" s="130"/>
      <c r="I49" s="130"/>
      <c r="J49" s="1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3.5" thickBot="1">
      <c r="A50" s="131"/>
      <c r="B50" s="126"/>
      <c r="C50" s="127"/>
      <c r="D50" s="128"/>
      <c r="E50" s="129"/>
      <c r="F50" s="128"/>
      <c r="G50" s="130"/>
      <c r="H50" s="130"/>
      <c r="I50" s="130"/>
      <c r="J50" s="1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22.5" customHeight="1">
      <c r="A51" s="132" t="s">
        <v>36</v>
      </c>
      <c r="B51" s="133" t="s">
        <v>0</v>
      </c>
      <c r="C51" s="134" t="s">
        <v>49</v>
      </c>
      <c r="D51" s="134" t="s">
        <v>37</v>
      </c>
      <c r="E51" s="134" t="s">
        <v>47</v>
      </c>
      <c r="F51" s="133" t="s">
        <v>38</v>
      </c>
      <c r="G51" s="135" t="s">
        <v>39</v>
      </c>
      <c r="H51" s="136" t="s">
        <v>45</v>
      </c>
      <c r="I51" s="137" t="s">
        <v>53</v>
      </c>
      <c r="J51" s="138" t="s">
        <v>58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22.5" customHeight="1" thickBot="1">
      <c r="A52" s="139" t="s">
        <v>40</v>
      </c>
      <c r="B52" s="140"/>
      <c r="C52" s="140" t="s">
        <v>50</v>
      </c>
      <c r="D52" s="140" t="s">
        <v>41</v>
      </c>
      <c r="E52" s="140" t="s">
        <v>48</v>
      </c>
      <c r="F52" s="140" t="s">
        <v>42</v>
      </c>
      <c r="G52" s="141" t="s">
        <v>43</v>
      </c>
      <c r="H52" s="141" t="s">
        <v>46</v>
      </c>
      <c r="I52" s="142" t="s">
        <v>57</v>
      </c>
      <c r="J52" s="143" t="s">
        <v>44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30" t="s">
        <v>20</v>
      </c>
      <c r="B53" s="70" t="s">
        <v>22</v>
      </c>
      <c r="C53" s="71">
        <v>35661</v>
      </c>
      <c r="D53" s="87">
        <v>4400000</v>
      </c>
      <c r="E53" s="72">
        <f>G53/D53*100</f>
        <v>59.09090909090909</v>
      </c>
      <c r="F53" s="107">
        <v>52</v>
      </c>
      <c r="G53" s="63">
        <v>2600000</v>
      </c>
      <c r="H53" s="63">
        <v>2600000</v>
      </c>
      <c r="I53" s="64">
        <v>13365567.1</v>
      </c>
      <c r="J53" s="65">
        <f>(J54+J55)/100*59.09</f>
        <v>13254477.9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30"/>
      <c r="B54" s="70" t="s">
        <v>23</v>
      </c>
      <c r="C54" s="71"/>
      <c r="D54" s="33"/>
      <c r="E54" s="144"/>
      <c r="F54" s="35"/>
      <c r="G54" s="51"/>
      <c r="H54" s="51"/>
      <c r="I54" s="52"/>
      <c r="J54" s="53">
        <v>23031000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39"/>
      <c r="B55" s="40"/>
      <c r="C55" s="145"/>
      <c r="D55" s="76"/>
      <c r="E55" s="146"/>
      <c r="F55" s="105"/>
      <c r="G55" s="57"/>
      <c r="H55" s="57"/>
      <c r="I55" s="58"/>
      <c r="J55" s="59">
        <v>-600000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30" t="s">
        <v>25</v>
      </c>
      <c r="B56" s="70" t="s">
        <v>30</v>
      </c>
      <c r="C56" s="71">
        <v>37438</v>
      </c>
      <c r="D56" s="87">
        <v>1536995000</v>
      </c>
      <c r="E56" s="144">
        <v>100</v>
      </c>
      <c r="F56" s="107">
        <v>163</v>
      </c>
      <c r="G56" s="63">
        <f>G57+G58+G59</f>
        <v>1536995000</v>
      </c>
      <c r="H56" s="63">
        <f>H57+H58+H59</f>
        <v>1536995000</v>
      </c>
      <c r="I56" s="64">
        <f>I57+I58+I59</f>
        <v>1452046000</v>
      </c>
      <c r="J56" s="65">
        <f>J57+J58+J59+J60</f>
        <v>1431092000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30"/>
      <c r="B57" s="70"/>
      <c r="C57" s="71"/>
      <c r="D57" s="87"/>
      <c r="E57" s="144"/>
      <c r="F57" s="35"/>
      <c r="G57" s="51">
        <v>1158995000</v>
      </c>
      <c r="H57" s="51">
        <v>1158995000</v>
      </c>
      <c r="I57" s="52">
        <v>1074046000</v>
      </c>
      <c r="J57" s="53">
        <v>1080754000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30"/>
      <c r="B58" s="70"/>
      <c r="C58" s="71"/>
      <c r="D58" s="87"/>
      <c r="E58" s="144"/>
      <c r="F58" s="35"/>
      <c r="G58" s="51">
        <v>338000000</v>
      </c>
      <c r="H58" s="51">
        <v>338000000</v>
      </c>
      <c r="I58" s="52">
        <v>338000000</v>
      </c>
      <c r="J58" s="53">
        <v>338000000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30"/>
      <c r="B59" s="70"/>
      <c r="C59" s="71"/>
      <c r="D59" s="87"/>
      <c r="E59" s="144"/>
      <c r="F59" s="35"/>
      <c r="G59" s="51">
        <v>40000000</v>
      </c>
      <c r="H59" s="51">
        <v>40000000</v>
      </c>
      <c r="I59" s="52">
        <v>40000000</v>
      </c>
      <c r="J59" s="53">
        <v>40000000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39"/>
      <c r="B60" s="40"/>
      <c r="C60" s="145"/>
      <c r="D60" s="76"/>
      <c r="E60" s="146"/>
      <c r="F60" s="147"/>
      <c r="G60" s="57"/>
      <c r="H60" s="57"/>
      <c r="I60" s="58"/>
      <c r="J60" s="59">
        <v>-27662000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30" t="s">
        <v>27</v>
      </c>
      <c r="B61" s="42" t="s">
        <v>34</v>
      </c>
      <c r="C61" s="43">
        <v>38719</v>
      </c>
      <c r="D61" s="44">
        <v>200000</v>
      </c>
      <c r="E61" s="61">
        <v>100</v>
      </c>
      <c r="F61" s="44"/>
      <c r="G61" s="47">
        <v>200000</v>
      </c>
      <c r="H61" s="47">
        <v>200000</v>
      </c>
      <c r="I61" s="48">
        <v>1941000</v>
      </c>
      <c r="J61" s="49">
        <v>2409000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30"/>
      <c r="B62" s="70"/>
      <c r="C62" s="71"/>
      <c r="D62" s="87"/>
      <c r="E62" s="72"/>
      <c r="F62" s="87"/>
      <c r="G62" s="51"/>
      <c r="H62" s="51"/>
      <c r="I62" s="52"/>
      <c r="J62" s="65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39"/>
      <c r="B63" s="88"/>
      <c r="C63" s="145"/>
      <c r="D63" s="76"/>
      <c r="E63" s="67"/>
      <c r="F63" s="76"/>
      <c r="G63" s="57"/>
      <c r="H63" s="57"/>
      <c r="I63" s="58"/>
      <c r="J63" s="5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148" t="s">
        <v>31</v>
      </c>
      <c r="B64" s="42" t="s">
        <v>35</v>
      </c>
      <c r="C64" s="43">
        <v>34031</v>
      </c>
      <c r="D64" s="44">
        <v>19520000</v>
      </c>
      <c r="E64" s="61">
        <v>100</v>
      </c>
      <c r="F64" s="44"/>
      <c r="G64" s="47">
        <v>19520000</v>
      </c>
      <c r="H64" s="47">
        <v>43947720</v>
      </c>
      <c r="I64" s="48">
        <v>14892000</v>
      </c>
      <c r="J64" s="49">
        <f>J65+J66</f>
        <v>14731000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149"/>
      <c r="B65" s="70"/>
      <c r="C65" s="71"/>
      <c r="D65" s="33"/>
      <c r="E65" s="72"/>
      <c r="F65" s="87"/>
      <c r="G65" s="51"/>
      <c r="H65" s="51"/>
      <c r="I65" s="52"/>
      <c r="J65" s="53">
        <v>14825000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150"/>
      <c r="B66" s="151"/>
      <c r="C66" s="145"/>
      <c r="D66" s="76"/>
      <c r="E66" s="67"/>
      <c r="F66" s="76"/>
      <c r="G66" s="57"/>
      <c r="H66" s="57"/>
      <c r="I66" s="58"/>
      <c r="J66" s="59">
        <v>-94000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6.5" thickBot="1">
      <c r="A67" s="152"/>
      <c r="B67" s="153" t="s">
        <v>1</v>
      </c>
      <c r="C67" s="154"/>
      <c r="D67" s="154"/>
      <c r="E67" s="155"/>
      <c r="F67" s="156"/>
      <c r="G67" s="157">
        <f>G7+G10+G13+G16+G20+G23+G26+G29+G32+G35+G38+G41+G53+G56+G61+G64</f>
        <v>6163767606</v>
      </c>
      <c r="H67" s="157">
        <f>H7+H10+H13+H16+H20+H23+H26+H29+H32+H35+H38+H41+H53+H56+H61+H64</f>
        <v>4498174430.43</v>
      </c>
      <c r="I67" s="158">
        <f>I7+I10+I13+I16+I20+I23+I26+I29+I32+I35+I38+I41+I53+I56+I61+I64</f>
        <v>7382958334.5</v>
      </c>
      <c r="J67" s="159">
        <f>J7+J10+J13+J16+J20+J23+J26+J29+J32+J35+J38+J41+J53+J56+J61+J64</f>
        <v>7381895651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160"/>
      <c r="B68" s="160"/>
      <c r="C68" s="161"/>
      <c r="D68" s="161"/>
      <c r="E68" s="162"/>
      <c r="F68" s="162"/>
      <c r="G68" s="163"/>
      <c r="H68" s="163"/>
      <c r="I68" s="163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164" t="s">
        <v>28</v>
      </c>
      <c r="B69" s="165" t="s">
        <v>55</v>
      </c>
      <c r="C69" s="165"/>
      <c r="D69" s="165"/>
      <c r="E69" s="166"/>
      <c r="F69" s="167"/>
      <c r="G69" s="168"/>
      <c r="H69" s="168"/>
      <c r="I69" s="163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2:9" ht="12.75">
      <c r="B70" s="165" t="s">
        <v>59</v>
      </c>
      <c r="C70" s="165"/>
      <c r="D70" s="165"/>
      <c r="E70" s="164"/>
      <c r="F70" s="164"/>
      <c r="G70" s="169"/>
      <c r="H70" s="168"/>
      <c r="I70" s="163"/>
    </row>
    <row r="71" spans="2:9" ht="12.75">
      <c r="B71" s="165" t="s">
        <v>60</v>
      </c>
      <c r="C71" s="165"/>
      <c r="D71" s="165"/>
      <c r="E71" s="164"/>
      <c r="F71" s="164"/>
      <c r="G71" s="169"/>
      <c r="H71" s="168"/>
      <c r="I71" s="163"/>
    </row>
    <row r="72" spans="2:9" ht="12.75">
      <c r="B72" s="165" t="s">
        <v>61</v>
      </c>
      <c r="C72" s="165"/>
      <c r="D72" s="165"/>
      <c r="E72" s="164"/>
      <c r="F72" s="164"/>
      <c r="G72" s="169"/>
      <c r="H72" s="168"/>
      <c r="I72" s="163"/>
    </row>
    <row r="73" spans="2:9" ht="12.75">
      <c r="B73" s="165"/>
      <c r="C73" s="165"/>
      <c r="D73" s="165"/>
      <c r="E73" s="164"/>
      <c r="F73" s="164"/>
      <c r="G73" s="169"/>
      <c r="H73" s="168"/>
      <c r="I73" s="163"/>
    </row>
    <row r="74" spans="2:9" ht="12.75">
      <c r="B74" s="160"/>
      <c r="C74" s="161"/>
      <c r="E74" s="161"/>
      <c r="F74" s="161"/>
      <c r="G74" s="161"/>
      <c r="H74" s="163"/>
      <c r="I74" s="163"/>
    </row>
    <row r="75" spans="2:9" ht="12.75">
      <c r="B75" s="170"/>
      <c r="C75" s="161"/>
      <c r="E75" s="161"/>
      <c r="F75" s="161"/>
      <c r="G75" s="171"/>
      <c r="H75" s="163"/>
      <c r="I75" s="163"/>
    </row>
    <row r="76" spans="2:9" ht="12.75">
      <c r="B76" s="172"/>
      <c r="C76" s="161"/>
      <c r="E76" s="161"/>
      <c r="F76" s="161"/>
      <c r="G76" s="161"/>
      <c r="H76" s="163"/>
      <c r="I76" s="163"/>
    </row>
    <row r="77" spans="2:9" ht="12.75">
      <c r="B77" s="121"/>
      <c r="C77" s="161"/>
      <c r="D77" s="161"/>
      <c r="E77" s="162"/>
      <c r="F77" s="162"/>
      <c r="G77" s="163"/>
      <c r="H77" s="163"/>
      <c r="I77" s="163"/>
    </row>
    <row r="79" ht="12.75">
      <c r="I79" s="50"/>
    </row>
  </sheetData>
  <sheetProtection/>
  <printOptions horizontalCentered="1"/>
  <pageMargins left="0.1968503937007874" right="0.1968503937007874" top="0.7874015748031497" bottom="0.7874015748031497" header="0.5118110236220472" footer="0.2362204724409449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Lindovská Jana</cp:lastModifiedBy>
  <cp:lastPrinted>2015-02-17T10:17:59Z</cp:lastPrinted>
  <dcterms:created xsi:type="dcterms:W3CDTF">1998-03-09T09:28:03Z</dcterms:created>
  <dcterms:modified xsi:type="dcterms:W3CDTF">2015-02-18T07:23:45Z</dcterms:modified>
  <cp:category/>
  <cp:version/>
  <cp:contentType/>
  <cp:contentStatus/>
</cp:coreProperties>
</file>