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tabRatio="219" activeTab="0"/>
  </bookViews>
  <sheets>
    <sheet name="2018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<sst xmlns="http://schemas.openxmlformats.org/spreadsheetml/2006/main" count="119" uniqueCount="85">
  <si>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Celkem</t>
  </si>
  <si>
    <t>M.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</si>
  <si>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</si>
  <si>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</si>
  <si>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</si>
  <si>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</si>
  <si>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</si>
  <si>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</si>
  <si>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</si>
  <si>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Mar. Hory a Hulváky</t>
  </si>
  <si>
    <t>Petřkovice</t>
  </si>
  <si>
    <t>Lhotka</t>
  </si>
  <si>
    <t>Hošťálkovice</t>
  </si>
  <si>
    <t>Nová Ves</t>
  </si>
  <si>
    <t>Proskovice</t>
  </si>
  <si>
    <t>Michálkovice</t>
  </si>
  <si>
    <t>Krásné Pole</t>
  </si>
  <si>
    <t>Martinov</t>
  </si>
  <si>
    <t>Hrabová</t>
  </si>
  <si>
    <t>Svinov</t>
  </si>
  <si>
    <t>Třebovice</t>
  </si>
  <si>
    <t>Plesná</t>
  </si>
  <si>
    <t>Radvanice a Bartovice</t>
  </si>
  <si>
    <t>Polanka nad Odrou</t>
  </si>
  <si>
    <t xml:space="preserve">plavecký </t>
  </si>
  <si>
    <t>DOTACE</t>
  </si>
  <si>
    <t>CELKEM</t>
  </si>
  <si>
    <t>(v tis. Kč)</t>
  </si>
  <si>
    <t>ÚZ 91</t>
  </si>
  <si>
    <t>ÚZ 90</t>
  </si>
  <si>
    <t>výcvik žáků</t>
  </si>
  <si>
    <t>1 050/žák</t>
  </si>
  <si>
    <t>Příloha č. 9</t>
  </si>
  <si>
    <t>z rozpočtu statutárního města Ostravy</t>
  </si>
  <si>
    <t>MĚSTSKÝ  OBVOD</t>
  </si>
  <si>
    <t>správa,údržba a úpravy Ústředního hřbitova MO Slezská Ostrava</t>
  </si>
  <si>
    <t>správa, údržba a úpravy přednádražního prostoru MO Svinov</t>
  </si>
  <si>
    <t>kompenzace</t>
  </si>
  <si>
    <t>úplat za</t>
  </si>
  <si>
    <t xml:space="preserve">vzdělávání v MŠ </t>
  </si>
  <si>
    <t>provoz plav. bazénů MO MOaP (2 000 tis.Kč), O.-Jih (3 000 tis.Kč)</t>
  </si>
  <si>
    <t>ÚZ 3111</t>
  </si>
  <si>
    <t>Účelové transfery  pro městské obvody na rok 2018</t>
  </si>
  <si>
    <t>údržba prostranství okolí OC Karolina a přednádražního prostoru, ul. Stodolní MO MOaP (5 100 tis.Kč)</t>
  </si>
  <si>
    <t>Převody nedočerpaných účelových investičních prostředků pro městské obvody do rozpočtu r. 2018</t>
  </si>
  <si>
    <t>městský obvod/akce</t>
  </si>
  <si>
    <t>částka v tis. Kč</t>
  </si>
  <si>
    <t>ÚZ</t>
  </si>
  <si>
    <t>Moravská Ostrava a Přívoz</t>
  </si>
  <si>
    <t xml:space="preserve"> - Proměna sadu Dr. Milady Horákové</t>
  </si>
  <si>
    <t xml:space="preserve"> - ZŠO, Gen. Píky 13A - sportovní hala - PD</t>
  </si>
  <si>
    <t>celkem</t>
  </si>
  <si>
    <t xml:space="preserve"> - Modernizace bytových domů Šenovská č. 65, 66, 67</t>
  </si>
  <si>
    <t xml:space="preserve"> - Regenerace sídliště Kamenec</t>
  </si>
  <si>
    <t xml:space="preserve"> - Parkování Nová Osada</t>
  </si>
  <si>
    <t xml:space="preserve"> - Náměstí Ostrava-Jih, veřejný prostor Hrabůvka</t>
  </si>
  <si>
    <t xml:space="preserve"> - Zateplení a výměna oken pavilonů MŠ Mitušova 6</t>
  </si>
  <si>
    <t>Mariánské Hory a Hulváky</t>
  </si>
  <si>
    <t xml:space="preserve"> - Rekonstrukce Mariánského náměstí</t>
  </si>
  <si>
    <t xml:space="preserve"> - Parkovací stání u MŠ na ul. Zelená</t>
  </si>
  <si>
    <t xml:space="preserve"> - Rekonstrukce bytového domu Bílá 2</t>
  </si>
  <si>
    <t xml:space="preserve"> - Rekonstrukce vodovodu ul. Televizní</t>
  </si>
  <si>
    <t xml:space="preserve"> - Pěší propojení sport. areálů - hřiště - golfová klubovna</t>
  </si>
  <si>
    <t xml:space="preserve"> - PD na sportovní volnočasový areál na ul. Valašské</t>
  </si>
  <si>
    <t xml:space="preserve"> - Rekonstrukce tělocvičny na ul. Rolnické č. 55 - PD</t>
  </si>
  <si>
    <t xml:space="preserve"> - Zvýšení bezpečnosti silničního provozu na ul. Staroveské</t>
  </si>
  <si>
    <t xml:space="preserve"> - Hasičská zbrojnice - PD</t>
  </si>
  <si>
    <t xml:space="preserve"> - Stavební úpravy a přístavba hasičské stanice na ul. Těšínská</t>
  </si>
  <si>
    <t xml:space="preserve"> - Stavební úpravy školy č.p. 330</t>
  </si>
  <si>
    <t>ÚHRN</t>
  </si>
  <si>
    <t>Převody nedočerpaných účelových neinvestičních prostředků pro městské obvody do rozpočtu r. 2018</t>
  </si>
  <si>
    <t xml:space="preserve"> - Sídelní zeleň Fryštátská</t>
  </si>
  <si>
    <t>ÚHRN investiční + neinvestiční</t>
  </si>
  <si>
    <t>Účelové prostředky pro městské obvody na investiční výdaje r. 2018 (ÚZ 3500)</t>
  </si>
  <si>
    <t xml:space="preserve"> - Náměstí Ostrava-Jih - veřejný prostor Hrabůvka</t>
  </si>
  <si>
    <t xml:space="preserve"> - Rekonstrukce sportovní haly v Pustkovci</t>
  </si>
  <si>
    <t xml:space="preserve"> - Rekonstrukce KD Petřkovice</t>
  </si>
  <si>
    <t xml:space="preserve"> - Zvýšení bezpečnosti na komunikacích, chodník na ul. Družební</t>
  </si>
  <si>
    <t xml:space="preserve"> - Rekonstrukce budovy úřadu</t>
  </si>
  <si>
    <t>Účelové prostředky pro městské obvody na neinvestiční výdaje r. 2018 (ÚZ 93)</t>
  </si>
  <si>
    <t xml:space="preserve"> - Souvislá údržba ul. Heřmanická - chodník</t>
  </si>
  <si>
    <t>sadové úpravy</t>
  </si>
  <si>
    <t>Účelové neinvestiční prostředky z Fondu životního prostředí</t>
  </si>
  <si>
    <t xml:space="preserve"> - Zvýšení bezpečnosti silničního provozu na Staroveské ulici</t>
  </si>
  <si>
    <t xml:space="preserve"> - Revitalizace Mlýnského náhonu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</si>
</sst>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;[Red]#,##0"/>
  </numFmts>
  <fonts count="47">
    <font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6" xfId="0" applyFont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27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33" borderId="2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34" borderId="32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34" borderId="34" xfId="0" applyNumberForma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34" borderId="37" xfId="0" applyNumberFormat="1" applyFill="1" applyBorder="1" applyAlignment="1">
      <alignment/>
    </xf>
    <xf numFmtId="3" fontId="3" fillId="0" borderId="38" xfId="0" applyNumberFormat="1" applyFont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44" fillId="0" borderId="45" xfId="0" applyFont="1" applyFill="1" applyBorder="1" applyAlignment="1">
      <alignment/>
    </xf>
    <xf numFmtId="3" fontId="44" fillId="0" borderId="46" xfId="0" applyNumberFormat="1" applyFont="1" applyBorder="1" applyAlignment="1">
      <alignment/>
    </xf>
    <xf numFmtId="0" fontId="44" fillId="0" borderId="47" xfId="0" applyFont="1" applyBorder="1" applyAlignment="1">
      <alignment horizontal="right"/>
    </xf>
    <xf numFmtId="0" fontId="44" fillId="0" borderId="31" xfId="0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0" fontId="0" fillId="0" borderId="3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0" fontId="44" fillId="0" borderId="48" xfId="0" applyFont="1" applyBorder="1" applyAlignment="1">
      <alignment/>
    </xf>
    <xf numFmtId="3" fontId="44" fillId="0" borderId="49" xfId="0" applyNumberFormat="1" applyFont="1" applyBorder="1" applyAlignment="1">
      <alignment/>
    </xf>
    <xf numFmtId="0" fontId="44" fillId="0" borderId="50" xfId="0" applyFont="1" applyBorder="1" applyAlignment="1">
      <alignment/>
    </xf>
    <xf numFmtId="3" fontId="44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0" fontId="44" fillId="0" borderId="40" xfId="0" applyFont="1" applyBorder="1" applyAlignment="1">
      <alignment/>
    </xf>
    <xf numFmtId="3" fontId="44" fillId="0" borderId="41" xfId="0" applyNumberFormat="1" applyFont="1" applyBorder="1" applyAlignment="1">
      <alignment/>
    </xf>
    <xf numFmtId="0" fontId="44" fillId="0" borderId="42" xfId="0" applyFont="1" applyBorder="1" applyAlignment="1">
      <alignment horizontal="right"/>
    </xf>
    <xf numFmtId="0" fontId="45" fillId="0" borderId="0" xfId="0" applyFont="1" applyAlignment="1">
      <alignment wrapText="1"/>
    </xf>
    <xf numFmtId="0" fontId="44" fillId="0" borderId="50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44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52" xfId="0" applyFont="1" applyFill="1" applyBorder="1" applyAlignment="1">
      <alignment/>
    </xf>
    <xf numFmtId="3" fontId="44" fillId="0" borderId="32" xfId="0" applyNumberFormat="1" applyFont="1" applyBorder="1" applyAlignment="1">
      <alignment/>
    </xf>
    <xf numFmtId="3" fontId="44" fillId="0" borderId="39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4" fillId="0" borderId="50" xfId="0" applyFont="1" applyFill="1" applyBorder="1" applyAlignment="1">
      <alignment/>
    </xf>
    <xf numFmtId="3" fontId="0" fillId="0" borderId="54" xfId="0" applyNumberFormat="1" applyBorder="1" applyAlignment="1">
      <alignment/>
    </xf>
    <xf numFmtId="0" fontId="0" fillId="0" borderId="52" xfId="0" applyFill="1" applyBorder="1" applyAlignment="1">
      <alignment/>
    </xf>
    <xf numFmtId="0" fontId="44" fillId="0" borderId="0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0" fillId="0" borderId="54" xfId="0" applyBorder="1" applyAlignment="1">
      <alignment/>
    </xf>
    <xf numFmtId="0" fontId="46" fillId="0" borderId="52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/>
    </xf>
    <xf numFmtId="3" fontId="0" fillId="0" borderId="5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zoomScalePageLayoutView="0" workbookViewId="0" topLeftCell="A31">
      <selection activeCell="F59" sqref="F59"/>
    </sheetView>
  </sheetViews>
  <sheetFormatPr defaultColWidth="9.00390625" defaultRowHeight="12.75"/>
  <cols>
    <col min="1" max="1" width="54.25390625" style="0" customWidth="1"/>
    <col min="2" max="2" width="15.125" style="0" customWidth="1"/>
    <col min="3" max="3" width="10.875" style="0" customWidth="1"/>
    <col min="4" max="4" width="14.75390625" style="0" customWidth="1"/>
    <col min="5" max="5" width="20.625" style="0" customWidth="1"/>
    <col min="7" max="7" width="11.375" style="0" bestFit="1" customWidth="1"/>
    <col min="8" max="8" width="10.125" style="0" bestFit="1" customWidth="1"/>
    <col min="9" max="9" width="9.875" style="0" customWidth="1"/>
  </cols>
  <sheetData>
    <row r="1" ht="12.75">
      <c r="E1" s="9" t="s">
        <v>32</v>
      </c>
    </row>
    <row r="2" ht="12.75">
      <c r="E2" s="9"/>
    </row>
    <row r="3" ht="15.75">
      <c r="A3" s="10" t="s">
        <v>42</v>
      </c>
    </row>
    <row r="4" ht="15.75">
      <c r="A4" s="10" t="s">
        <v>33</v>
      </c>
    </row>
    <row r="5" spans="1:5" ht="9" customHeight="1" thickBot="1">
      <c r="A5" s="28"/>
      <c r="E5" s="9"/>
    </row>
    <row r="6" spans="1:5" ht="20.25" customHeight="1" thickBot="1">
      <c r="A6" s="1"/>
      <c r="B6" s="29" t="s">
        <v>28</v>
      </c>
      <c r="C6" s="29" t="s">
        <v>29</v>
      </c>
      <c r="D6" s="17" t="s">
        <v>41</v>
      </c>
      <c r="E6" s="33"/>
    </row>
    <row r="7" spans="1:5" ht="12.75">
      <c r="A7" s="16" t="s">
        <v>34</v>
      </c>
      <c r="B7" s="30" t="s">
        <v>24</v>
      </c>
      <c r="C7" s="30"/>
      <c r="D7" s="18" t="s">
        <v>37</v>
      </c>
      <c r="E7" s="34" t="s">
        <v>25</v>
      </c>
    </row>
    <row r="8" spans="1:5" ht="12.75">
      <c r="A8" s="16"/>
      <c r="B8" s="31" t="s">
        <v>30</v>
      </c>
      <c r="C8" s="31"/>
      <c r="D8" s="19" t="s">
        <v>38</v>
      </c>
      <c r="E8" s="34" t="s">
        <v>26</v>
      </c>
    </row>
    <row r="9" spans="1:9" ht="13.5" thickBot="1">
      <c r="A9" s="2"/>
      <c r="B9" s="32" t="s">
        <v>31</v>
      </c>
      <c r="C9" s="32"/>
      <c r="D9" s="20" t="s">
        <v>39</v>
      </c>
      <c r="E9" s="35" t="s">
        <v>27</v>
      </c>
      <c r="I9" s="8"/>
    </row>
    <row r="10" spans="1:9" ht="12.75">
      <c r="A10" s="21" t="s">
        <v>1</v>
      </c>
      <c r="B10" s="39">
        <v>937</v>
      </c>
      <c r="C10" s="11">
        <f>2000+5100</f>
        <v>7100</v>
      </c>
      <c r="D10" s="40">
        <v>307</v>
      </c>
      <c r="E10" s="36">
        <f>SUM(B10+C10+D10)</f>
        <v>8344</v>
      </c>
      <c r="H10" s="8"/>
      <c r="I10" s="8"/>
    </row>
    <row r="11" spans="1:9" ht="12.75">
      <c r="A11" s="5" t="s">
        <v>2</v>
      </c>
      <c r="B11" s="41">
        <v>295</v>
      </c>
      <c r="C11" s="12">
        <v>8500</v>
      </c>
      <c r="D11" s="42">
        <v>369</v>
      </c>
      <c r="E11" s="36">
        <f aca="true" t="shared" si="0" ref="E11:E32">SUM(B11+C11+D11)</f>
        <v>9164</v>
      </c>
      <c r="H11" s="8"/>
      <c r="I11" s="8"/>
    </row>
    <row r="12" spans="1:9" ht="12.75">
      <c r="A12" s="5" t="s">
        <v>3</v>
      </c>
      <c r="B12" s="41">
        <v>1991</v>
      </c>
      <c r="C12" s="12">
        <v>3000</v>
      </c>
      <c r="D12" s="42">
        <v>866</v>
      </c>
      <c r="E12" s="36">
        <f t="shared" si="0"/>
        <v>5857</v>
      </c>
      <c r="H12" s="8"/>
      <c r="I12" s="8"/>
    </row>
    <row r="13" spans="1:9" ht="12.75">
      <c r="A13" s="5" t="s">
        <v>4</v>
      </c>
      <c r="B13" s="41">
        <v>1412</v>
      </c>
      <c r="C13" s="12">
        <v>0</v>
      </c>
      <c r="D13" s="42">
        <v>450</v>
      </c>
      <c r="E13" s="36">
        <f t="shared" si="0"/>
        <v>1862</v>
      </c>
      <c r="H13" s="8"/>
      <c r="I13" s="8"/>
    </row>
    <row r="14" spans="1:9" ht="12.75">
      <c r="A14" s="5" t="s">
        <v>5</v>
      </c>
      <c r="B14" s="41">
        <v>34</v>
      </c>
      <c r="C14" s="12">
        <v>0</v>
      </c>
      <c r="D14" s="42">
        <v>0</v>
      </c>
      <c r="E14" s="36">
        <f t="shared" si="0"/>
        <v>34</v>
      </c>
      <c r="H14" s="8"/>
      <c r="I14" s="8"/>
    </row>
    <row r="15" spans="1:9" ht="12.75">
      <c r="A15" s="5" t="s">
        <v>6</v>
      </c>
      <c r="B15" s="41">
        <v>100</v>
      </c>
      <c r="C15" s="12">
        <v>0</v>
      </c>
      <c r="D15" s="42">
        <v>74</v>
      </c>
      <c r="E15" s="36">
        <f t="shared" si="0"/>
        <v>174</v>
      </c>
      <c r="H15" s="8"/>
      <c r="I15" s="8"/>
    </row>
    <row r="16" spans="1:9" ht="12.75">
      <c r="A16" s="5" t="s">
        <v>7</v>
      </c>
      <c r="B16" s="41">
        <v>100</v>
      </c>
      <c r="C16" s="12">
        <v>0</v>
      </c>
      <c r="D16" s="42">
        <v>0</v>
      </c>
      <c r="E16" s="36">
        <f t="shared" si="0"/>
        <v>100</v>
      </c>
      <c r="H16" s="8"/>
      <c r="I16" s="8"/>
    </row>
    <row r="17" spans="1:9" ht="12.75">
      <c r="A17" s="5" t="s">
        <v>8</v>
      </c>
      <c r="B17" s="41">
        <v>0</v>
      </c>
      <c r="C17" s="12">
        <v>0</v>
      </c>
      <c r="D17" s="42">
        <v>0</v>
      </c>
      <c r="E17" s="36">
        <f t="shared" si="0"/>
        <v>0</v>
      </c>
      <c r="H17" s="8"/>
      <c r="I17" s="8"/>
    </row>
    <row r="18" spans="1:9" ht="12.75">
      <c r="A18" s="5" t="s">
        <v>9</v>
      </c>
      <c r="B18" s="41">
        <v>117</v>
      </c>
      <c r="C18" s="12">
        <v>0</v>
      </c>
      <c r="D18" s="42">
        <v>166</v>
      </c>
      <c r="E18" s="36">
        <f t="shared" si="0"/>
        <v>283</v>
      </c>
      <c r="H18" s="8"/>
      <c r="I18" s="8"/>
    </row>
    <row r="19" spans="1:9" ht="12.75">
      <c r="A19" s="5" t="s">
        <v>10</v>
      </c>
      <c r="B19" s="41">
        <v>93</v>
      </c>
      <c r="C19" s="12">
        <v>0</v>
      </c>
      <c r="D19" s="42">
        <v>5</v>
      </c>
      <c r="E19" s="36">
        <f t="shared" si="0"/>
        <v>98</v>
      </c>
      <c r="H19" s="8"/>
      <c r="I19" s="8"/>
    </row>
    <row r="20" spans="1:9" ht="12.75">
      <c r="A20" s="5" t="s">
        <v>11</v>
      </c>
      <c r="B20" s="41">
        <v>30</v>
      </c>
      <c r="C20" s="12">
        <v>0</v>
      </c>
      <c r="D20" s="42">
        <v>0</v>
      </c>
      <c r="E20" s="36">
        <f t="shared" si="0"/>
        <v>30</v>
      </c>
      <c r="H20" s="8"/>
      <c r="I20" s="8"/>
    </row>
    <row r="21" spans="1:9" ht="12.75">
      <c r="A21" s="5" t="s">
        <v>12</v>
      </c>
      <c r="B21" s="41">
        <v>29</v>
      </c>
      <c r="C21" s="12">
        <v>0</v>
      </c>
      <c r="D21" s="42">
        <v>0</v>
      </c>
      <c r="E21" s="36">
        <f t="shared" si="0"/>
        <v>29</v>
      </c>
      <c r="H21" s="8"/>
      <c r="I21" s="8"/>
    </row>
    <row r="22" spans="1:9" ht="12.75">
      <c r="A22" s="5" t="s">
        <v>13</v>
      </c>
      <c r="B22" s="41">
        <v>0</v>
      </c>
      <c r="C22" s="12">
        <v>0</v>
      </c>
      <c r="D22" s="42">
        <v>0</v>
      </c>
      <c r="E22" s="36">
        <f t="shared" si="0"/>
        <v>0</v>
      </c>
      <c r="H22" s="8"/>
      <c r="I22" s="8"/>
    </row>
    <row r="23" spans="1:9" ht="12.75">
      <c r="A23" s="5" t="s">
        <v>14</v>
      </c>
      <c r="B23" s="41">
        <v>42</v>
      </c>
      <c r="C23" s="12">
        <v>0</v>
      </c>
      <c r="D23" s="42">
        <v>0</v>
      </c>
      <c r="E23" s="36">
        <f t="shared" si="0"/>
        <v>42</v>
      </c>
      <c r="H23" s="8"/>
      <c r="I23" s="8"/>
    </row>
    <row r="24" spans="1:9" ht="12.75">
      <c r="A24" s="5" t="s">
        <v>15</v>
      </c>
      <c r="B24" s="41">
        <v>78</v>
      </c>
      <c r="C24" s="12">
        <v>0</v>
      </c>
      <c r="D24" s="42">
        <v>12</v>
      </c>
      <c r="E24" s="36">
        <f t="shared" si="0"/>
        <v>90</v>
      </c>
      <c r="H24" s="8"/>
      <c r="I24" s="8"/>
    </row>
    <row r="25" spans="1:9" ht="12.75">
      <c r="A25" s="3" t="s">
        <v>22</v>
      </c>
      <c r="B25" s="41">
        <v>115</v>
      </c>
      <c r="C25" s="12">
        <v>0</v>
      </c>
      <c r="D25" s="42">
        <v>14</v>
      </c>
      <c r="E25" s="36">
        <f t="shared" si="0"/>
        <v>129</v>
      </c>
      <c r="H25" s="8"/>
      <c r="I25" s="8"/>
    </row>
    <row r="26" spans="1:9" ht="12.75">
      <c r="A26" s="5" t="s">
        <v>16</v>
      </c>
      <c r="B26" s="41">
        <v>55</v>
      </c>
      <c r="C26" s="12">
        <v>0</v>
      </c>
      <c r="D26" s="42">
        <v>2</v>
      </c>
      <c r="E26" s="36">
        <f t="shared" si="0"/>
        <v>57</v>
      </c>
      <c r="H26" s="8"/>
      <c r="I26" s="8"/>
    </row>
    <row r="27" spans="1:9" ht="12.75">
      <c r="A27" s="5" t="s">
        <v>17</v>
      </c>
      <c r="B27" s="41">
        <v>0</v>
      </c>
      <c r="C27" s="12">
        <v>0</v>
      </c>
      <c r="D27" s="42">
        <v>0</v>
      </c>
      <c r="E27" s="36">
        <f t="shared" si="0"/>
        <v>0</v>
      </c>
      <c r="H27" s="8"/>
      <c r="I27" s="8"/>
    </row>
    <row r="28" spans="1:9" ht="12.75">
      <c r="A28" s="5" t="s">
        <v>23</v>
      </c>
      <c r="B28" s="41">
        <v>102</v>
      </c>
      <c r="C28" s="12">
        <v>0</v>
      </c>
      <c r="D28" s="42">
        <v>4</v>
      </c>
      <c r="E28" s="36">
        <f t="shared" si="0"/>
        <v>106</v>
      </c>
      <c r="H28" s="8"/>
      <c r="I28" s="8"/>
    </row>
    <row r="29" spans="1:9" ht="12.75">
      <c r="A29" s="5" t="s">
        <v>18</v>
      </c>
      <c r="B29" s="41">
        <v>68</v>
      </c>
      <c r="C29" s="12">
        <v>0</v>
      </c>
      <c r="D29" s="42">
        <v>4</v>
      </c>
      <c r="E29" s="36">
        <f t="shared" si="0"/>
        <v>72</v>
      </c>
      <c r="H29" s="8"/>
      <c r="I29" s="8"/>
    </row>
    <row r="30" spans="1:9" ht="12.75">
      <c r="A30" s="5" t="s">
        <v>19</v>
      </c>
      <c r="B30" s="41">
        <v>106</v>
      </c>
      <c r="C30" s="12">
        <v>6000</v>
      </c>
      <c r="D30" s="42">
        <v>17</v>
      </c>
      <c r="E30" s="36">
        <f t="shared" si="0"/>
        <v>6123</v>
      </c>
      <c r="H30" s="8"/>
      <c r="I30" s="8"/>
    </row>
    <row r="31" spans="1:9" ht="12.75">
      <c r="A31" s="5" t="s">
        <v>20</v>
      </c>
      <c r="B31" s="41">
        <v>0</v>
      </c>
      <c r="C31" s="14">
        <v>0</v>
      </c>
      <c r="D31" s="43">
        <v>0</v>
      </c>
      <c r="E31" s="36">
        <f t="shared" si="0"/>
        <v>0</v>
      </c>
      <c r="H31" s="8"/>
      <c r="I31" s="8"/>
    </row>
    <row r="32" spans="1:9" ht="13.5" thickBot="1">
      <c r="A32" s="7" t="s">
        <v>21</v>
      </c>
      <c r="B32" s="44">
        <v>0</v>
      </c>
      <c r="C32" s="13">
        <v>0</v>
      </c>
      <c r="D32" s="45">
        <v>0</v>
      </c>
      <c r="E32" s="37">
        <f t="shared" si="0"/>
        <v>0</v>
      </c>
      <c r="H32" s="8"/>
      <c r="I32" s="8"/>
    </row>
    <row r="33" spans="1:9" ht="14.25" thickBot="1" thickTop="1">
      <c r="A33" s="26" t="s">
        <v>0</v>
      </c>
      <c r="B33" s="46">
        <f>SUM(B10:B32)</f>
        <v>5704</v>
      </c>
      <c r="C33" s="15">
        <f>SUM(C10:C32)</f>
        <v>24600</v>
      </c>
      <c r="D33" s="47">
        <f>SUM(D10:D32)</f>
        <v>2290</v>
      </c>
      <c r="E33" s="38">
        <f>SUM(E10:E32)</f>
        <v>32594</v>
      </c>
      <c r="H33" s="8"/>
      <c r="I33" s="8"/>
    </row>
    <row r="34" spans="1:9" ht="12.75">
      <c r="A34" s="22" t="s">
        <v>29</v>
      </c>
      <c r="E34" s="27"/>
      <c r="G34" s="8"/>
      <c r="I34" s="8"/>
    </row>
    <row r="35" spans="1:9" ht="12.75">
      <c r="A35" s="23" t="s">
        <v>40</v>
      </c>
      <c r="E35" s="27"/>
      <c r="I35" s="8"/>
    </row>
    <row r="36" spans="1:5" ht="12.75">
      <c r="A36" s="24" t="s">
        <v>43</v>
      </c>
      <c r="E36" s="8"/>
    </row>
    <row r="37" ht="12.75">
      <c r="A37" s="24" t="s">
        <v>35</v>
      </c>
    </row>
    <row r="38" ht="12.75">
      <c r="A38" s="25" t="s">
        <v>36</v>
      </c>
    </row>
    <row r="39" ht="12.75">
      <c r="A39" s="25"/>
    </row>
    <row r="40" ht="12.75">
      <c r="A40" s="25"/>
    </row>
    <row r="41" ht="31.5">
      <c r="A41" s="75" t="s">
        <v>73</v>
      </c>
    </row>
    <row r="42" ht="13.5" thickBot="1"/>
    <row r="43" spans="1:2" ht="15">
      <c r="A43" s="76" t="s">
        <v>45</v>
      </c>
      <c r="B43" s="77" t="s">
        <v>46</v>
      </c>
    </row>
    <row r="44" spans="1:2" ht="15">
      <c r="A44" s="78" t="s">
        <v>3</v>
      </c>
      <c r="B44" s="79"/>
    </row>
    <row r="45" spans="1:2" ht="13.5" thickBot="1">
      <c r="A45" s="70" t="s">
        <v>74</v>
      </c>
      <c r="B45" s="80">
        <v>28000</v>
      </c>
    </row>
    <row r="46" spans="1:2" ht="15">
      <c r="A46" s="51" t="s">
        <v>8</v>
      </c>
      <c r="B46" s="81"/>
    </row>
    <row r="47" spans="1:2" ht="13.5" thickBot="1">
      <c r="A47" s="82" t="s">
        <v>75</v>
      </c>
      <c r="B47" s="80">
        <v>1000</v>
      </c>
    </row>
    <row r="48" spans="1:2" ht="15">
      <c r="A48" s="51" t="s">
        <v>10</v>
      </c>
      <c r="B48" s="83"/>
    </row>
    <row r="49" spans="1:2" ht="13.5" thickBot="1">
      <c r="A49" s="70" t="s">
        <v>76</v>
      </c>
      <c r="B49" s="80">
        <v>10000</v>
      </c>
    </row>
    <row r="50" spans="1:2" ht="15">
      <c r="A50" s="51" t="s">
        <v>14</v>
      </c>
      <c r="B50" s="83"/>
    </row>
    <row r="51" spans="1:2" ht="12.75">
      <c r="A51" s="108" t="s">
        <v>83</v>
      </c>
      <c r="B51" s="109">
        <v>3200</v>
      </c>
    </row>
    <row r="52" spans="1:2" ht="13.5" thickBot="1">
      <c r="A52" s="70" t="s">
        <v>84</v>
      </c>
      <c r="B52" s="80">
        <v>7800</v>
      </c>
    </row>
    <row r="53" spans="1:2" ht="15">
      <c r="A53" s="51" t="s">
        <v>16</v>
      </c>
      <c r="B53" s="83"/>
    </row>
    <row r="54" spans="1:2" ht="13.5" thickBot="1">
      <c r="A54" s="70" t="s">
        <v>77</v>
      </c>
      <c r="B54" s="80">
        <v>3300</v>
      </c>
    </row>
    <row r="55" spans="1:2" ht="15">
      <c r="A55" s="51" t="s">
        <v>23</v>
      </c>
      <c r="B55" s="83"/>
    </row>
    <row r="56" spans="1:2" ht="13.5" thickBot="1">
      <c r="A56" s="70" t="s">
        <v>68</v>
      </c>
      <c r="B56" s="80">
        <v>23400</v>
      </c>
    </row>
    <row r="57" spans="1:2" ht="15">
      <c r="A57" s="51" t="s">
        <v>21</v>
      </c>
      <c r="B57" s="81"/>
    </row>
    <row r="58" spans="1:2" ht="13.5" thickBot="1">
      <c r="A58" s="70" t="s">
        <v>78</v>
      </c>
      <c r="B58" s="80">
        <v>1800</v>
      </c>
    </row>
    <row r="59" spans="1:2" ht="15.75" thickBot="1">
      <c r="A59" s="66" t="s">
        <v>69</v>
      </c>
      <c r="B59" s="84">
        <f>SUM(B44:B58)</f>
        <v>78500</v>
      </c>
    </row>
    <row r="60" spans="1:2" ht="15">
      <c r="A60" s="85"/>
      <c r="B60" s="86"/>
    </row>
    <row r="61" spans="1:2" ht="31.5">
      <c r="A61" s="75" t="s">
        <v>79</v>
      </c>
      <c r="B61" s="86"/>
    </row>
    <row r="62" spans="1:2" ht="13.5" thickBot="1">
      <c r="A62" s="87"/>
      <c r="B62" s="88"/>
    </row>
    <row r="63" spans="1:2" ht="15">
      <c r="A63" s="89" t="s">
        <v>2</v>
      </c>
      <c r="B63" s="90"/>
    </row>
    <row r="64" spans="1:2" ht="13.5" thickBot="1">
      <c r="A64" s="91" t="s">
        <v>80</v>
      </c>
      <c r="B64" s="80">
        <v>6865</v>
      </c>
    </row>
    <row r="65" spans="1:2" ht="12.75">
      <c r="A65" s="87"/>
      <c r="B65" s="88"/>
    </row>
    <row r="66" spans="1:2" ht="15">
      <c r="A66" s="85" t="s">
        <v>51</v>
      </c>
      <c r="B66" s="86">
        <f>SUM(B59+B64)</f>
        <v>85365</v>
      </c>
    </row>
    <row r="67" spans="1:2" ht="15">
      <c r="A67" s="85"/>
      <c r="B67" s="86"/>
    </row>
    <row r="68" spans="1:2" ht="15">
      <c r="A68" s="85" t="s">
        <v>82</v>
      </c>
      <c r="B68" s="86"/>
    </row>
    <row r="69" spans="1:2" ht="15.75" thickBot="1">
      <c r="A69" s="85"/>
      <c r="B69" s="86"/>
    </row>
    <row r="70" spans="1:2" ht="12.75">
      <c r="A70" s="93" t="s">
        <v>48</v>
      </c>
      <c r="B70" s="94"/>
    </row>
    <row r="71" spans="1:2" ht="15.75" thickBot="1">
      <c r="A71" s="95" t="s">
        <v>81</v>
      </c>
      <c r="B71" s="80">
        <v>1299</v>
      </c>
    </row>
    <row r="73" spans="1:3" ht="31.5">
      <c r="A73" s="75" t="s">
        <v>44</v>
      </c>
      <c r="C73" s="9"/>
    </row>
    <row r="74" spans="1:3" ht="16.5" thickBot="1">
      <c r="A74" s="75"/>
      <c r="C74" s="9"/>
    </row>
    <row r="75" spans="1:3" ht="15.75" thickBot="1">
      <c r="A75" s="48" t="s">
        <v>45</v>
      </c>
      <c r="B75" s="49" t="s">
        <v>46</v>
      </c>
      <c r="C75" s="50" t="s">
        <v>47</v>
      </c>
    </row>
    <row r="76" spans="1:3" ht="15">
      <c r="A76" s="51" t="s">
        <v>48</v>
      </c>
      <c r="B76" s="4"/>
      <c r="C76" s="96"/>
    </row>
    <row r="77" spans="1:3" ht="12.75">
      <c r="A77" s="52" t="s">
        <v>49</v>
      </c>
      <c r="B77" s="6">
        <v>1118</v>
      </c>
      <c r="C77" s="97">
        <v>3636</v>
      </c>
    </row>
    <row r="78" spans="1:3" ht="13.5" thickBot="1">
      <c r="A78" s="53" t="s">
        <v>50</v>
      </c>
      <c r="B78" s="54">
        <v>1800</v>
      </c>
      <c r="C78" s="98">
        <v>6330</v>
      </c>
    </row>
    <row r="79" spans="1:3" ht="16.5" thickBot="1" thickTop="1">
      <c r="A79" s="55" t="s">
        <v>51</v>
      </c>
      <c r="B79" s="56">
        <f>SUM(B77:B78)</f>
        <v>2918</v>
      </c>
      <c r="C79" s="99"/>
    </row>
    <row r="80" spans="1:3" ht="15">
      <c r="A80" s="58" t="s">
        <v>2</v>
      </c>
      <c r="B80" s="59"/>
      <c r="C80" s="100"/>
    </row>
    <row r="81" spans="1:3" ht="12.75">
      <c r="A81" s="60" t="s">
        <v>52</v>
      </c>
      <c r="B81" s="6">
        <v>1017</v>
      </c>
      <c r="C81" s="97">
        <v>3500</v>
      </c>
    </row>
    <row r="82" spans="1:3" ht="12.75">
      <c r="A82" s="60" t="s">
        <v>53</v>
      </c>
      <c r="B82" s="6">
        <v>845</v>
      </c>
      <c r="C82" s="97">
        <v>3500</v>
      </c>
    </row>
    <row r="83" spans="1:3" ht="13.5" thickBot="1">
      <c r="A83" s="61" t="s">
        <v>54</v>
      </c>
      <c r="B83" s="54">
        <v>423</v>
      </c>
      <c r="C83" s="98">
        <v>6330</v>
      </c>
    </row>
    <row r="84" spans="1:3" ht="16.5" thickBot="1" thickTop="1">
      <c r="A84" s="55" t="s">
        <v>51</v>
      </c>
      <c r="B84" s="56">
        <f>SUM(B81:B83)</f>
        <v>2285</v>
      </c>
      <c r="C84" s="99"/>
    </row>
    <row r="85" spans="1:3" ht="15">
      <c r="A85" s="58" t="s">
        <v>3</v>
      </c>
      <c r="B85" s="59"/>
      <c r="C85" s="100"/>
    </row>
    <row r="86" spans="1:3" ht="12.75">
      <c r="A86" s="60" t="s">
        <v>55</v>
      </c>
      <c r="B86" s="6">
        <v>955</v>
      </c>
      <c r="C86" s="97">
        <v>3500</v>
      </c>
    </row>
    <row r="87" spans="1:3" ht="13.5" thickBot="1">
      <c r="A87" s="61" t="s">
        <v>56</v>
      </c>
      <c r="B87" s="54">
        <v>4500</v>
      </c>
      <c r="C87" s="98">
        <v>6330</v>
      </c>
    </row>
    <row r="88" spans="1:3" ht="16.5" thickBot="1" thickTop="1">
      <c r="A88" s="55" t="s">
        <v>51</v>
      </c>
      <c r="B88" s="56">
        <f>SUM(B86:B87)</f>
        <v>5455</v>
      </c>
      <c r="C88" s="99"/>
    </row>
    <row r="89" spans="1:3" ht="15">
      <c r="A89" s="58" t="s">
        <v>57</v>
      </c>
      <c r="B89" s="4"/>
      <c r="C89" s="96"/>
    </row>
    <row r="90" spans="1:3" ht="12.75">
      <c r="A90" s="60" t="s">
        <v>58</v>
      </c>
      <c r="B90" s="6">
        <v>745</v>
      </c>
      <c r="C90" s="97">
        <v>3500</v>
      </c>
    </row>
    <row r="91" spans="1:3" ht="12.75">
      <c r="A91" s="60" t="s">
        <v>59</v>
      </c>
      <c r="B91" s="6">
        <v>2356</v>
      </c>
      <c r="C91" s="97">
        <v>6330</v>
      </c>
    </row>
    <row r="92" spans="1:3" ht="13.5" thickBot="1">
      <c r="A92" s="61" t="s">
        <v>60</v>
      </c>
      <c r="B92" s="54">
        <v>7200</v>
      </c>
      <c r="C92" s="98">
        <v>6330</v>
      </c>
    </row>
    <row r="93" spans="1:3" ht="16.5" thickBot="1" thickTop="1">
      <c r="A93" s="55" t="s">
        <v>51</v>
      </c>
      <c r="B93" s="56">
        <f>SUM(B90:B92)</f>
        <v>10301</v>
      </c>
      <c r="C93" s="99"/>
    </row>
    <row r="94" spans="1:3" ht="15">
      <c r="A94" s="58" t="s">
        <v>11</v>
      </c>
      <c r="B94" s="59"/>
      <c r="C94" s="100"/>
    </row>
    <row r="95" spans="1:3" ht="12.75">
      <c r="A95" s="60" t="s">
        <v>61</v>
      </c>
      <c r="B95" s="6">
        <v>5770</v>
      </c>
      <c r="C95" s="97">
        <v>3500</v>
      </c>
    </row>
    <row r="96" spans="1:3" ht="13.5" thickBot="1">
      <c r="A96" s="61" t="s">
        <v>62</v>
      </c>
      <c r="B96" s="54">
        <v>1800</v>
      </c>
      <c r="C96" s="98">
        <v>6330</v>
      </c>
    </row>
    <row r="97" spans="1:3" ht="16.5" thickBot="1" thickTop="1">
      <c r="A97" s="55" t="s">
        <v>51</v>
      </c>
      <c r="B97" s="56">
        <f>SUM(B95:B96)</f>
        <v>7570</v>
      </c>
      <c r="C97" s="99"/>
    </row>
    <row r="98" spans="1:3" ht="15">
      <c r="A98" s="58" t="s">
        <v>13</v>
      </c>
      <c r="B98" s="4"/>
      <c r="C98" s="96"/>
    </row>
    <row r="99" spans="1:3" ht="12.75">
      <c r="A99" s="62" t="s">
        <v>63</v>
      </c>
      <c r="B99" s="63">
        <v>257</v>
      </c>
      <c r="C99" s="101">
        <v>3500</v>
      </c>
    </row>
    <row r="100" spans="1:3" ht="13.5" thickBot="1">
      <c r="A100" s="64" t="s">
        <v>64</v>
      </c>
      <c r="B100" s="65">
        <v>424</v>
      </c>
      <c r="C100" s="102">
        <v>6330</v>
      </c>
    </row>
    <row r="101" spans="1:3" ht="16.5" thickBot="1" thickTop="1">
      <c r="A101" s="55" t="s">
        <v>51</v>
      </c>
      <c r="B101" s="56">
        <f>SUM(B99:B100)</f>
        <v>681</v>
      </c>
      <c r="C101" s="99"/>
    </row>
    <row r="102" spans="1:3" ht="15">
      <c r="A102" s="58" t="s">
        <v>14</v>
      </c>
      <c r="B102" s="4"/>
      <c r="C102" s="96"/>
    </row>
    <row r="103" spans="1:3" ht="12.75">
      <c r="A103" s="62" t="s">
        <v>65</v>
      </c>
      <c r="B103" s="63">
        <v>146</v>
      </c>
      <c r="C103" s="101">
        <v>3500</v>
      </c>
    </row>
    <row r="104" spans="1:3" ht="13.5" thickBot="1">
      <c r="A104" s="64" t="s">
        <v>66</v>
      </c>
      <c r="B104" s="65">
        <v>515</v>
      </c>
      <c r="C104" s="102">
        <v>3500</v>
      </c>
    </row>
    <row r="105" spans="1:3" ht="16.5" thickBot="1" thickTop="1">
      <c r="A105" s="55" t="s">
        <v>51</v>
      </c>
      <c r="B105" s="56">
        <f>SUM(B103:B104)</f>
        <v>661</v>
      </c>
      <c r="C105" s="99"/>
    </row>
    <row r="106" spans="1:3" ht="15">
      <c r="A106" s="92"/>
      <c r="B106" s="86"/>
      <c r="C106" s="103"/>
    </row>
    <row r="107" spans="1:3" ht="15">
      <c r="A107" s="92"/>
      <c r="B107" s="86"/>
      <c r="C107" s="103"/>
    </row>
    <row r="108" spans="1:3" ht="15.75" thickBot="1">
      <c r="A108" s="92"/>
      <c r="B108" s="86"/>
      <c r="C108" s="103"/>
    </row>
    <row r="109" spans="1:3" ht="15.75" thickBot="1">
      <c r="A109" s="48" t="s">
        <v>45</v>
      </c>
      <c r="B109" s="49" t="s">
        <v>46</v>
      </c>
      <c r="C109" s="50" t="s">
        <v>47</v>
      </c>
    </row>
    <row r="110" spans="1:3" ht="15">
      <c r="A110" s="58" t="s">
        <v>22</v>
      </c>
      <c r="B110" s="4"/>
      <c r="C110" s="96"/>
    </row>
    <row r="111" spans="1:3" ht="13.5" thickBot="1">
      <c r="A111" s="64" t="s">
        <v>67</v>
      </c>
      <c r="B111" s="54">
        <v>5076</v>
      </c>
      <c r="C111" s="98">
        <v>6330</v>
      </c>
    </row>
    <row r="112" spans="1:3" ht="16.5" thickBot="1" thickTop="1">
      <c r="A112" s="55" t="s">
        <v>51</v>
      </c>
      <c r="B112" s="56">
        <f>SUM(B111)</f>
        <v>5076</v>
      </c>
      <c r="C112" s="57"/>
    </row>
    <row r="113" spans="1:3" ht="15">
      <c r="A113" s="58" t="s">
        <v>23</v>
      </c>
      <c r="B113" s="4"/>
      <c r="C113" s="96"/>
    </row>
    <row r="114" spans="1:3" ht="13.5" thickBot="1">
      <c r="A114" s="64" t="s">
        <v>68</v>
      </c>
      <c r="B114" s="65">
        <v>6612</v>
      </c>
      <c r="C114" s="102">
        <v>3500</v>
      </c>
    </row>
    <row r="115" spans="1:3" ht="16.5" thickBot="1" thickTop="1">
      <c r="A115" s="55" t="s">
        <v>51</v>
      </c>
      <c r="B115" s="56">
        <f>SUM(B114)</f>
        <v>6612</v>
      </c>
      <c r="C115" s="99"/>
    </row>
    <row r="116" spans="1:3" ht="15.75" thickBot="1">
      <c r="A116" s="66" t="s">
        <v>69</v>
      </c>
      <c r="B116" s="67">
        <f>SUM(B79+B84+B88+B93+B97+B101+B105+B112+B115)</f>
        <v>41559</v>
      </c>
      <c r="C116" s="104"/>
    </row>
    <row r="117" spans="1:3" ht="15">
      <c r="A117" s="85"/>
      <c r="B117" s="86"/>
      <c r="C117" s="103"/>
    </row>
    <row r="118" spans="2:3" ht="12.75">
      <c r="B118" s="8"/>
      <c r="C118" s="105"/>
    </row>
    <row r="119" spans="1:3" ht="31.5">
      <c r="A119" s="75" t="s">
        <v>70</v>
      </c>
      <c r="B119" s="8"/>
      <c r="C119" s="106"/>
    </row>
    <row r="120" spans="1:3" ht="16.5" thickBot="1">
      <c r="A120" s="75"/>
      <c r="B120" s="8"/>
      <c r="C120" s="106"/>
    </row>
    <row r="121" spans="1:3" ht="15">
      <c r="A121" s="68" t="s">
        <v>22</v>
      </c>
      <c r="B121" s="69"/>
      <c r="C121" s="77"/>
    </row>
    <row r="122" spans="1:3" ht="13.5" thickBot="1">
      <c r="A122" s="70" t="s">
        <v>71</v>
      </c>
      <c r="B122" s="71">
        <v>2412</v>
      </c>
      <c r="C122" s="107">
        <v>6330</v>
      </c>
    </row>
    <row r="123" spans="2:3" ht="13.5" thickBot="1">
      <c r="B123" s="8"/>
      <c r="C123" s="9"/>
    </row>
    <row r="124" spans="1:3" ht="15.75" thickBot="1">
      <c r="A124" s="72" t="s">
        <v>72</v>
      </c>
      <c r="B124" s="73">
        <f>SUM(B116+B122)</f>
        <v>43971</v>
      </c>
      <c r="C124" s="74"/>
    </row>
    <row r="125" ht="12.75">
      <c r="C125" s="9"/>
    </row>
    <row r="126" ht="12.75">
      <c r="C126" s="9"/>
    </row>
  </sheetData>
  <sheetProtection/>
  <printOptions/>
  <pageMargins left="0.7874015748031497" right="0" top="1.1811023622047245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Lindovská Jana</cp:lastModifiedBy>
  <cp:lastPrinted>2017-11-21T09:17:07Z</cp:lastPrinted>
  <dcterms:created xsi:type="dcterms:W3CDTF">2002-11-04T07:29:19Z</dcterms:created>
  <dcterms:modified xsi:type="dcterms:W3CDTF">2017-11-23T08:07:38Z</dcterms:modified>
  <cp:category/>
  <cp:version/>
  <cp:contentType/>
  <cp:contentStatus/>
</cp:coreProperties>
</file>