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80" windowWidth="20490" windowHeight="8775"/>
  </bookViews>
  <sheets>
    <sheet name="plány" sheetId="1" r:id="rId1"/>
  </sheets>
  <definedNames>
    <definedName name="_xlnm.Print_Titles" localSheetId="0">plány!$1:$1</definedName>
    <definedName name="_xlnm.Print_Area" localSheetId="0">plány!$A$1:$E$616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9" i="1" l="1"/>
  <c r="E326" i="1"/>
  <c r="E484" i="1" l="1"/>
  <c r="E481" i="1"/>
  <c r="E473" i="1" l="1"/>
  <c r="C9" i="1" l="1"/>
  <c r="E605" i="1" l="1"/>
  <c r="D605" i="1"/>
  <c r="C605" i="1"/>
  <c r="B605" i="1"/>
  <c r="E597" i="1"/>
  <c r="E610" i="1" s="1"/>
  <c r="D597" i="1"/>
  <c r="C597" i="1"/>
  <c r="B597" i="1"/>
  <c r="E578" i="1"/>
  <c r="D578" i="1"/>
  <c r="C578" i="1"/>
  <c r="B578" i="1"/>
  <c r="E570" i="1"/>
  <c r="E583" i="1" s="1"/>
  <c r="D570" i="1"/>
  <c r="C570" i="1"/>
  <c r="C583" i="1" s="1"/>
  <c r="B570" i="1"/>
  <c r="B583" i="1" s="1"/>
  <c r="E556" i="1"/>
  <c r="D556" i="1"/>
  <c r="C556" i="1"/>
  <c r="B556" i="1"/>
  <c r="E548" i="1"/>
  <c r="D548" i="1"/>
  <c r="C548" i="1"/>
  <c r="B548" i="1"/>
  <c r="E529" i="1"/>
  <c r="D529" i="1"/>
  <c r="C529" i="1"/>
  <c r="B529" i="1"/>
  <c r="E521" i="1"/>
  <c r="E534" i="1" s="1"/>
  <c r="D521" i="1"/>
  <c r="D534" i="1" s="1"/>
  <c r="C521" i="1"/>
  <c r="B521" i="1"/>
  <c r="B534" i="1" s="1"/>
  <c r="E507" i="1"/>
  <c r="D507" i="1"/>
  <c r="C507" i="1"/>
  <c r="B507" i="1"/>
  <c r="E499" i="1"/>
  <c r="D499" i="1"/>
  <c r="C499" i="1"/>
  <c r="C512" i="1" s="1"/>
  <c r="B499" i="1"/>
  <c r="B512" i="1" s="1"/>
  <c r="E480" i="1"/>
  <c r="D480" i="1"/>
  <c r="C480" i="1"/>
  <c r="B480" i="1"/>
  <c r="E472" i="1"/>
  <c r="D472" i="1"/>
  <c r="D485" i="1" s="1"/>
  <c r="C472" i="1"/>
  <c r="C485" i="1" s="1"/>
  <c r="B472" i="1"/>
  <c r="E458" i="1"/>
  <c r="D458" i="1"/>
  <c r="C458" i="1"/>
  <c r="B458" i="1"/>
  <c r="E450" i="1"/>
  <c r="D450" i="1"/>
  <c r="C450" i="1"/>
  <c r="C463" i="1" s="1"/>
  <c r="B450" i="1"/>
  <c r="B463" i="1" s="1"/>
  <c r="E431" i="1"/>
  <c r="D431" i="1"/>
  <c r="C431" i="1"/>
  <c r="B431" i="1"/>
  <c r="E423" i="1"/>
  <c r="E436" i="1" s="1"/>
  <c r="D423" i="1"/>
  <c r="C423" i="1"/>
  <c r="B423" i="1"/>
  <c r="E409" i="1"/>
  <c r="D409" i="1"/>
  <c r="C409" i="1"/>
  <c r="B409" i="1"/>
  <c r="E401" i="1"/>
  <c r="E414" i="1" s="1"/>
  <c r="D401" i="1"/>
  <c r="D414" i="1" s="1"/>
  <c r="C401" i="1"/>
  <c r="C414" i="1" s="1"/>
  <c r="B401" i="1"/>
  <c r="E382" i="1"/>
  <c r="D382" i="1"/>
  <c r="C382" i="1"/>
  <c r="B382" i="1"/>
  <c r="E374" i="1"/>
  <c r="D374" i="1"/>
  <c r="D387" i="1" s="1"/>
  <c r="C374" i="1"/>
  <c r="B374" i="1"/>
  <c r="E360" i="1"/>
  <c r="D360" i="1"/>
  <c r="C360" i="1"/>
  <c r="B360" i="1"/>
  <c r="E352" i="1"/>
  <c r="E365" i="1" s="1"/>
  <c r="D352" i="1"/>
  <c r="C352" i="1"/>
  <c r="B352" i="1"/>
  <c r="E333" i="1"/>
  <c r="D333" i="1"/>
  <c r="C333" i="1"/>
  <c r="B333" i="1"/>
  <c r="E325" i="1"/>
  <c r="E338" i="1" s="1"/>
  <c r="D325" i="1"/>
  <c r="C325" i="1"/>
  <c r="B325" i="1"/>
  <c r="E311" i="1"/>
  <c r="D311" i="1"/>
  <c r="C311" i="1"/>
  <c r="B311" i="1"/>
  <c r="E303" i="1"/>
  <c r="D303" i="1"/>
  <c r="C303" i="1"/>
  <c r="B303" i="1"/>
  <c r="E284" i="1"/>
  <c r="D284" i="1"/>
  <c r="C284" i="1"/>
  <c r="B284" i="1"/>
  <c r="E276" i="1"/>
  <c r="E289" i="1" s="1"/>
  <c r="D276" i="1"/>
  <c r="C276" i="1"/>
  <c r="C289" i="1" s="1"/>
  <c r="B276" i="1"/>
  <c r="E262" i="1"/>
  <c r="D262" i="1"/>
  <c r="C262" i="1"/>
  <c r="B262" i="1"/>
  <c r="E254" i="1"/>
  <c r="E267" i="1" s="1"/>
  <c r="D254" i="1"/>
  <c r="C254" i="1"/>
  <c r="B254" i="1"/>
  <c r="E235" i="1"/>
  <c r="D235" i="1"/>
  <c r="C235" i="1"/>
  <c r="B235" i="1"/>
  <c r="E227" i="1"/>
  <c r="E240" i="1" s="1"/>
  <c r="D227" i="1"/>
  <c r="D240" i="1" s="1"/>
  <c r="C227" i="1"/>
  <c r="B227" i="1"/>
  <c r="E213" i="1"/>
  <c r="D213" i="1"/>
  <c r="C213" i="1"/>
  <c r="B213" i="1"/>
  <c r="E205" i="1"/>
  <c r="D205" i="1"/>
  <c r="D218" i="1" s="1"/>
  <c r="C205" i="1"/>
  <c r="B205" i="1"/>
  <c r="E485" i="1" l="1"/>
  <c r="E387" i="1"/>
  <c r="C387" i="1"/>
  <c r="B387" i="1"/>
  <c r="B485" i="1"/>
  <c r="D289" i="1"/>
  <c r="B289" i="1"/>
  <c r="E463" i="1"/>
  <c r="D463" i="1"/>
  <c r="D436" i="1"/>
  <c r="C436" i="1"/>
  <c r="B436" i="1"/>
  <c r="D267" i="1"/>
  <c r="C267" i="1"/>
  <c r="B267" i="1"/>
  <c r="E316" i="1"/>
  <c r="D316" i="1"/>
  <c r="B316" i="1"/>
  <c r="D338" i="1"/>
  <c r="C338" i="1"/>
  <c r="B338" i="1"/>
  <c r="C240" i="1"/>
  <c r="B240" i="1"/>
  <c r="D365" i="1"/>
  <c r="C365" i="1"/>
  <c r="B365" i="1"/>
  <c r="E218" i="1"/>
  <c r="C218" i="1"/>
  <c r="B218" i="1"/>
  <c r="B414" i="1"/>
  <c r="E561" i="1"/>
  <c r="D561" i="1"/>
  <c r="C561" i="1"/>
  <c r="B561" i="1"/>
  <c r="D610" i="1"/>
  <c r="B610" i="1"/>
  <c r="E512" i="1"/>
  <c r="D512" i="1"/>
  <c r="D583" i="1"/>
  <c r="C534" i="1"/>
  <c r="C316" i="1"/>
  <c r="C610" i="1"/>
  <c r="E186" i="1"/>
  <c r="D186" i="1"/>
  <c r="C186" i="1"/>
  <c r="B186" i="1"/>
  <c r="E178" i="1"/>
  <c r="E191" i="1" s="1"/>
  <c r="D178" i="1"/>
  <c r="C178" i="1"/>
  <c r="C191" i="1" s="1"/>
  <c r="B178" i="1"/>
  <c r="B191" i="1" s="1"/>
  <c r="E164" i="1"/>
  <c r="D164" i="1"/>
  <c r="C164" i="1"/>
  <c r="B164" i="1"/>
  <c r="E156" i="1"/>
  <c r="E169" i="1" s="1"/>
  <c r="D156" i="1"/>
  <c r="C156" i="1"/>
  <c r="C169" i="1" s="1"/>
  <c r="B156" i="1"/>
  <c r="B169" i="1" s="1"/>
  <c r="E137" i="1"/>
  <c r="D137" i="1"/>
  <c r="C137" i="1"/>
  <c r="B137" i="1"/>
  <c r="E129" i="1"/>
  <c r="E142" i="1" s="1"/>
  <c r="D129" i="1"/>
  <c r="D142" i="1" s="1"/>
  <c r="C129" i="1"/>
  <c r="C142" i="1" s="1"/>
  <c r="B129" i="1"/>
  <c r="B142" i="1" s="1"/>
  <c r="E115" i="1"/>
  <c r="D115" i="1"/>
  <c r="C115" i="1"/>
  <c r="B115" i="1"/>
  <c r="E107" i="1"/>
  <c r="D107" i="1"/>
  <c r="D120" i="1" s="1"/>
  <c r="C107" i="1"/>
  <c r="C120" i="1" s="1"/>
  <c r="B107" i="1"/>
  <c r="E88" i="1"/>
  <c r="D88" i="1"/>
  <c r="C88" i="1"/>
  <c r="B88" i="1"/>
  <c r="E80" i="1"/>
  <c r="D80" i="1"/>
  <c r="C80" i="1"/>
  <c r="C93" i="1" s="1"/>
  <c r="B80" i="1"/>
  <c r="B93" i="1" s="1"/>
  <c r="E66" i="1"/>
  <c r="D66" i="1"/>
  <c r="C66" i="1"/>
  <c r="B66" i="1"/>
  <c r="E58" i="1"/>
  <c r="D58" i="1"/>
  <c r="C58" i="1"/>
  <c r="C71" i="1" s="1"/>
  <c r="B58" i="1"/>
  <c r="E39" i="1"/>
  <c r="D39" i="1"/>
  <c r="C39" i="1"/>
  <c r="B39" i="1"/>
  <c r="E31" i="1"/>
  <c r="D31" i="1"/>
  <c r="D44" i="1" s="1"/>
  <c r="C31" i="1"/>
  <c r="C44" i="1" s="1"/>
  <c r="B31" i="1"/>
  <c r="E71" i="1" l="1"/>
  <c r="D71" i="1"/>
  <c r="B71" i="1"/>
  <c r="E44" i="1"/>
  <c r="B44" i="1"/>
  <c r="D169" i="1"/>
  <c r="E93" i="1"/>
  <c r="E120" i="1"/>
  <c r="B120" i="1"/>
  <c r="D191" i="1"/>
  <c r="D93" i="1"/>
  <c r="E17" i="1"/>
  <c r="D17" i="1"/>
  <c r="C17" i="1"/>
  <c r="B17" i="1"/>
  <c r="E9" i="1"/>
  <c r="D9" i="1"/>
  <c r="B9" i="1"/>
  <c r="E22" i="1" l="1"/>
  <c r="D22" i="1"/>
  <c r="B22" i="1" l="1"/>
  <c r="C22" i="1"/>
</calcChain>
</file>

<file path=xl/sharedStrings.xml><?xml version="1.0" encoding="utf-8"?>
<sst xmlns="http://schemas.openxmlformats.org/spreadsheetml/2006/main" count="630" uniqueCount="79">
  <si>
    <t>V Ý N O S Y   celkem</t>
  </si>
  <si>
    <t>příspěvek zřizovatele - provozní</t>
  </si>
  <si>
    <t>příspěvek zřizovatele - účelový</t>
  </si>
  <si>
    <t>ostatní výnosy</t>
  </si>
  <si>
    <t>N Á K L A D Y   celkem</t>
  </si>
  <si>
    <t>osobní náklady</t>
  </si>
  <si>
    <t>odpisy</t>
  </si>
  <si>
    <t>energie</t>
  </si>
  <si>
    <t>ostatní náklady</t>
  </si>
  <si>
    <t>V Ý S L E D E K   hospodaření</t>
  </si>
  <si>
    <t>v tis.Kč</t>
  </si>
  <si>
    <t>Název organizace:</t>
  </si>
  <si>
    <t>Identifikační údaje:</t>
  </si>
  <si>
    <t>Národní divadlo moravskoslezské, p.o.</t>
  </si>
  <si>
    <t>SCHVÁLENÝ</t>
  </si>
  <si>
    <t>UPRAVENÝ</t>
  </si>
  <si>
    <t>SKUTEČNOST</t>
  </si>
  <si>
    <t>Vysvětlivky:</t>
  </si>
  <si>
    <t>Upravený - stav k 30.09.2017</t>
  </si>
  <si>
    <t>Skutečnost - předpokládané plnění rozpočtu k 31.12.2017</t>
  </si>
  <si>
    <t>Pivovarská 3164/15, 728 32 Moravská Ostrava, IČ: 00533874</t>
  </si>
  <si>
    <t>Divadlo loutek Ostrava, p.o.</t>
  </si>
  <si>
    <t>ul. Čs. legií 148/14, 701 04 Moravská Ostrava, IČ: 00100528</t>
  </si>
  <si>
    <t>Komorní scéna Aréna, p.o.</t>
  </si>
  <si>
    <t>Janáčkova filharmonie Ostrava, p.o.</t>
  </si>
  <si>
    <t>Knihovna města Ostravy, p.o.</t>
  </si>
  <si>
    <t>Ostravské muzeum, p.o.</t>
  </si>
  <si>
    <t>příspěvek zřizovatele - na odpisy</t>
  </si>
  <si>
    <t>zúčtování 403 do výnosů</t>
  </si>
  <si>
    <t>zapojení fondů do výnosů</t>
  </si>
  <si>
    <t>NÁVRH 
2018</t>
  </si>
  <si>
    <t>dotace a příspěvky z jiných zdrojů</t>
  </si>
  <si>
    <r>
      <t xml:space="preserve">Schválený - stav k 01.01.2017 </t>
    </r>
    <r>
      <rPr>
        <i/>
        <sz val="8"/>
        <color theme="1"/>
        <rFont val="Calibri"/>
        <family val="2"/>
        <charset val="238"/>
        <scheme val="minor"/>
      </rPr>
      <t>(nebylo schvalováno orgány města, údaje vychází z pracovních podkladů)</t>
    </r>
  </si>
  <si>
    <t>Lidová konzervatoř a Múzická škola, p.o.</t>
  </si>
  <si>
    <t>Wattova 430/5, 702 00 Ostrava-Přívoz, IČ: 00850021</t>
  </si>
  <si>
    <t>28. října 289/2, 702 00 Moravská Ostrava, IČ: 00097586</t>
  </si>
  <si>
    <t>28. října 2556/124, 702 00 Moravská Ostrava, IČ: 00373222</t>
  </si>
  <si>
    <t>28. října 289/2, 702 00 Moravská Ostrava, IČ: 00845035</t>
  </si>
  <si>
    <t>PLATO Ostrava, p.o.</t>
  </si>
  <si>
    <t>Masarykovo náměstí 1/1, 702 00 Moravská Ostrava, IČ: 00097594</t>
  </si>
  <si>
    <t>Domov Čujkovova, Ostrava-Zábřeh, p.o.</t>
  </si>
  <si>
    <t>Domov Korýtko, p.o.</t>
  </si>
  <si>
    <t>Prokešovo náměstí 1803/8, 702 00 Moravská Ostrava, IČ: 71294538</t>
  </si>
  <si>
    <t>Petruškova 2936/6, 700 30 Ostrava-Zábřeh, IČ: 70631867</t>
  </si>
  <si>
    <t>Domov Magnolie, Ostrava-Vítkovice, p.o.</t>
  </si>
  <si>
    <t>Sirotčí 474/56, 703 00 Ostrava-Vítkovice, IČ: 70631859</t>
  </si>
  <si>
    <t>Čujkovova 1717/25, 703 00 Ostrava-Zábřeh, IČ: 70631875</t>
  </si>
  <si>
    <t>Domov Slunovrat, Ostrava-Přívoz, p.o.</t>
  </si>
  <si>
    <t>Na Mlýnici 203/5, 702 00 Ostrava-Přívoz, IČ: 70631841</t>
  </si>
  <si>
    <t>Domov Sluníčko, Ostrava-Vítkovice, p.o.</t>
  </si>
  <si>
    <t>Syllabova 2886/19, 703 00 Ostrava-Vítkovice, IČ: 70631832</t>
  </si>
  <si>
    <t>Domov Slunečnice Ostrava, p.o.</t>
  </si>
  <si>
    <t>Opavská 4472/76, 708 00 Ostrava-Poruba, IČ: 70631883</t>
  </si>
  <si>
    <t>Rybářská 1223/13, 709 00 Ostrava-Mariánské Hory, IČ: 70631824</t>
  </si>
  <si>
    <t>Domov pro seniory Iris, Ostrava-Mar. Hory, p.o.</t>
  </si>
  <si>
    <t>Domov pro seniory Kamenec, Slezská Ostrava, p.o.</t>
  </si>
  <si>
    <t>Bohumínská 1056/71, 710 00 Ostrava-Slezská Ostrava, IČ: 70631816</t>
  </si>
  <si>
    <t>Hladnovská 751/119, 712 00 Ostrava-Muglinov, IČ: 70631808</t>
  </si>
  <si>
    <t>Čtyřlístek - centrum pro osoby se zdrav. postižením, p.o.</t>
  </si>
  <si>
    <t>Dětské centrum Domeček, p.o.</t>
  </si>
  <si>
    <t>Jedličkova 1025/5, 700 30 Ostrava-Zábřeh, IČ: 70631956</t>
  </si>
  <si>
    <t>Městská nemocnice Ostrava, p.o.</t>
  </si>
  <si>
    <t>Nemocniční 898/20a, 702 00 Moravská Ostrava, IČ: 00635162</t>
  </si>
  <si>
    <t>Zoologická zahrada Ostrava, p.o.</t>
  </si>
  <si>
    <t>Michálkovická 2081/197, 710 00 Slezská Ostrava, IČ: 00373249</t>
  </si>
  <si>
    <t>Středisko volného času Korunka, Ostrava-Mar. Hory, p.o.</t>
  </si>
  <si>
    <t>Korunní 699/49, 709 00 Ostrava-Mariánské Hory, IČ: 75080508</t>
  </si>
  <si>
    <t>Středisko volného času, Ostrava-Zábřeh, p.o.</t>
  </si>
  <si>
    <t>Gurťjevova 1823/8, 700 30 Ostrava-Zábřeh, IČ: 75080516</t>
  </si>
  <si>
    <t>Dům dětí a mládeže, Ostrava-Poruba, p.o.</t>
  </si>
  <si>
    <t>Středisko volného času, Ostrava-Mor. Ostrava, p.o.</t>
  </si>
  <si>
    <t>Ostrčilova 2925/19, 702 00 Ostrava-Moravská Ostrava, IČ: 75080559</t>
  </si>
  <si>
    <t>Marie Majerové 23/1722, 708 00 Ostrava-Poruba, IČ: 75080541</t>
  </si>
  <si>
    <t>Firemní školka města Ostravy, p.o.</t>
  </si>
  <si>
    <t>Prokešovo náměstí 1803/8, 702 00 Moravská Ostrava, IČ: 71294155</t>
  </si>
  <si>
    <r>
      <t xml:space="preserve">příspěvek zřizovatele - účel. </t>
    </r>
    <r>
      <rPr>
        <sz val="8"/>
        <color theme="1"/>
        <rFont val="Calibri"/>
        <family val="2"/>
        <charset val="238"/>
        <scheme val="minor"/>
      </rPr>
      <t>(vč. převodů)</t>
    </r>
  </si>
  <si>
    <t>Rozpočty p.o. na rok 2018</t>
  </si>
  <si>
    <t>Vedle příspěvku na provoz je v rámci rozpočtu SMO na rok 2018 pro MNO alokována rezerva ve výši 132 503 tis.Kč na navýšení platů.</t>
  </si>
  <si>
    <t>Příloha č.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</si>
</sst>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CDB1"/>
        <bgColor indexed="64"/>
      </patternFill>
    </fill>
    <fill>
      <patternFill patternType="solid">
        <fgColor rgb="FFA99E6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/>
    <xf numFmtId="0" fontId="6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3" fontId="1" fillId="0" borderId="23" xfId="0" applyNumberFormat="1" applyFont="1" applyFill="1" applyBorder="1" applyAlignment="1">
      <alignment horizontal="right" vertical="center"/>
    </xf>
    <xf numFmtId="3" fontId="0" fillId="0" borderId="13" xfId="0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horizontal="right" vertical="center"/>
    </xf>
    <xf numFmtId="3" fontId="0" fillId="0" borderId="15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" fontId="4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/>
    <xf numFmtId="0" fontId="4" fillId="3" borderId="1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10" fillId="0" borderId="0" xfId="0" applyFont="1" applyAlignment="1"/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3CDB1"/>
      <color rgb="FFA99E67"/>
      <color rgb="FFC40000"/>
      <color rgb="FFC4BD97"/>
      <color rgb="FF886A84"/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6"/>
  <sheetViews>
    <sheetView showGridLines="0" tabSelected="1" zoomScale="130" zoomScaleNormal="130" zoomScaleSheetLayoutView="160" workbookViewId="0">
      <selection activeCell="E2" sqref="E2"/>
    </sheetView>
  </sheetViews>
  <sheetFormatPr defaultRowHeight="15" x14ac:dyDescent="0.25"/>
  <cols>
    <col min="1" max="1" width="32.28515625" customWidth="1"/>
    <col min="2" max="5" width="14.7109375" customWidth="1"/>
  </cols>
  <sheetData>
    <row r="1" spans="1:6" ht="23.25" x14ac:dyDescent="0.35">
      <c r="A1" s="50" t="s">
        <v>76</v>
      </c>
      <c r="B1" s="50"/>
      <c r="C1" s="50"/>
      <c r="D1" s="50"/>
      <c r="E1" s="50"/>
    </row>
    <row r="2" spans="1:6" ht="15" customHeight="1" x14ac:dyDescent="0.35">
      <c r="A2" s="17"/>
      <c r="B2" s="17"/>
      <c r="C2" s="17"/>
      <c r="D2" s="17"/>
      <c r="E2" s="51" t="s">
        <v>78</v>
      </c>
    </row>
    <row r="4" spans="1:6" ht="18.75" x14ac:dyDescent="0.3">
      <c r="A4" s="2" t="s">
        <v>11</v>
      </c>
      <c r="B4" s="38" t="s">
        <v>13</v>
      </c>
      <c r="C4" s="38"/>
      <c r="D4" s="38"/>
      <c r="E4" s="38"/>
    </row>
    <row r="5" spans="1:6" x14ac:dyDescent="0.25">
      <c r="A5" s="7" t="s">
        <v>12</v>
      </c>
      <c r="B5" s="39" t="s">
        <v>22</v>
      </c>
      <c r="C5" s="39"/>
      <c r="D5" s="39"/>
      <c r="E5" s="39"/>
    </row>
    <row r="6" spans="1:6" ht="14.1" customHeight="1" thickBot="1" x14ac:dyDescent="0.3">
      <c r="E6" s="1" t="s">
        <v>10</v>
      </c>
    </row>
    <row r="7" spans="1:6" ht="15.95" customHeight="1" thickBot="1" x14ac:dyDescent="0.3">
      <c r="A7" s="40"/>
      <c r="B7" s="42">
        <v>2017</v>
      </c>
      <c r="C7" s="43"/>
      <c r="D7" s="44"/>
      <c r="E7" s="40" t="s">
        <v>30</v>
      </c>
    </row>
    <row r="8" spans="1:6" ht="15.95" customHeight="1" thickBot="1" x14ac:dyDescent="0.3">
      <c r="A8" s="41"/>
      <c r="B8" s="9" t="s">
        <v>14</v>
      </c>
      <c r="C8" s="10" t="s">
        <v>15</v>
      </c>
      <c r="D8" s="11" t="s">
        <v>16</v>
      </c>
      <c r="E8" s="41"/>
    </row>
    <row r="9" spans="1:6" ht="15.95" customHeight="1" thickBot="1" x14ac:dyDescent="0.3">
      <c r="A9" s="12" t="s">
        <v>0</v>
      </c>
      <c r="B9" s="18">
        <f>SUM(B10:B16)</f>
        <v>288470</v>
      </c>
      <c r="C9" s="19">
        <f>SUM(C10:C16)</f>
        <v>310279</v>
      </c>
      <c r="D9" s="20">
        <f>SUM(D10:D16)</f>
        <v>311312</v>
      </c>
      <c r="E9" s="21">
        <f>SUM(E10:E16)</f>
        <v>311536</v>
      </c>
    </row>
    <row r="10" spans="1:6" ht="15.95" customHeight="1" x14ac:dyDescent="0.25">
      <c r="A10" s="4" t="s">
        <v>1</v>
      </c>
      <c r="B10" s="22">
        <v>205063</v>
      </c>
      <c r="C10" s="23">
        <v>216294</v>
      </c>
      <c r="D10" s="24">
        <v>216294</v>
      </c>
      <c r="E10" s="25">
        <v>240135</v>
      </c>
      <c r="F10" s="3"/>
    </row>
    <row r="11" spans="1:6" ht="15.95" customHeight="1" x14ac:dyDescent="0.25">
      <c r="A11" s="4" t="s">
        <v>27</v>
      </c>
      <c r="B11" s="22">
        <v>7992</v>
      </c>
      <c r="C11" s="23">
        <v>11390</v>
      </c>
      <c r="D11" s="24">
        <v>11390</v>
      </c>
      <c r="E11" s="25">
        <v>16880</v>
      </c>
      <c r="F11" s="3"/>
    </row>
    <row r="12" spans="1:6" ht="15.95" customHeight="1" x14ac:dyDescent="0.25">
      <c r="A12" s="5" t="s">
        <v>2</v>
      </c>
      <c r="B12" s="26">
        <v>9360</v>
      </c>
      <c r="C12" s="27">
        <v>15683</v>
      </c>
      <c r="D12" s="28">
        <v>15610</v>
      </c>
      <c r="E12" s="29">
        <v>1079</v>
      </c>
    </row>
    <row r="13" spans="1:6" ht="15.95" customHeight="1" x14ac:dyDescent="0.25">
      <c r="A13" s="5" t="s">
        <v>31</v>
      </c>
      <c r="B13" s="26">
        <v>10282</v>
      </c>
      <c r="C13" s="27">
        <v>15476</v>
      </c>
      <c r="D13" s="28">
        <v>15476</v>
      </c>
      <c r="E13" s="29">
        <v>14000</v>
      </c>
    </row>
    <row r="14" spans="1:6" ht="15.95" customHeight="1" x14ac:dyDescent="0.25">
      <c r="A14" s="5" t="s">
        <v>28</v>
      </c>
      <c r="B14" s="26">
        <v>0</v>
      </c>
      <c r="C14" s="27">
        <v>0</v>
      </c>
      <c r="D14" s="28">
        <v>0</v>
      </c>
      <c r="E14" s="29">
        <v>0</v>
      </c>
    </row>
    <row r="15" spans="1:6" ht="15.95" customHeight="1" x14ac:dyDescent="0.25">
      <c r="A15" s="5" t="s">
        <v>29</v>
      </c>
      <c r="B15" s="26">
        <v>0</v>
      </c>
      <c r="C15" s="27">
        <v>0</v>
      </c>
      <c r="D15" s="28">
        <v>642</v>
      </c>
      <c r="E15" s="29">
        <v>0</v>
      </c>
    </row>
    <row r="16" spans="1:6" ht="15.95" customHeight="1" thickBot="1" x14ac:dyDescent="0.3">
      <c r="A16" s="6" t="s">
        <v>3</v>
      </c>
      <c r="B16" s="30">
        <v>55773</v>
      </c>
      <c r="C16" s="31">
        <v>51436</v>
      </c>
      <c r="D16" s="32">
        <v>51900</v>
      </c>
      <c r="E16" s="33">
        <v>39442</v>
      </c>
    </row>
    <row r="17" spans="1:6" ht="15.95" customHeight="1" thickBot="1" x14ac:dyDescent="0.3">
      <c r="A17" s="12" t="s">
        <v>4</v>
      </c>
      <c r="B17" s="18">
        <f>SUM(B18:B21)</f>
        <v>288470</v>
      </c>
      <c r="C17" s="19">
        <f>SUM(C18:C21)</f>
        <v>310279</v>
      </c>
      <c r="D17" s="20">
        <f>SUM(D18:D21)</f>
        <v>311312</v>
      </c>
      <c r="E17" s="21">
        <f>SUM(E18:E21)</f>
        <v>311536</v>
      </c>
    </row>
    <row r="18" spans="1:6" ht="15.95" customHeight="1" x14ac:dyDescent="0.25">
      <c r="A18" s="4" t="s">
        <v>5</v>
      </c>
      <c r="B18" s="22">
        <v>182361</v>
      </c>
      <c r="C18" s="23">
        <v>198251</v>
      </c>
      <c r="D18" s="24">
        <v>199020</v>
      </c>
      <c r="E18" s="25">
        <v>217522</v>
      </c>
    </row>
    <row r="19" spans="1:6" ht="15.95" customHeight="1" x14ac:dyDescent="0.25">
      <c r="A19" s="5" t="s">
        <v>6</v>
      </c>
      <c r="B19" s="26">
        <v>16665</v>
      </c>
      <c r="C19" s="27">
        <v>15726</v>
      </c>
      <c r="D19" s="28">
        <v>15553</v>
      </c>
      <c r="E19" s="29">
        <v>16882</v>
      </c>
    </row>
    <row r="20" spans="1:6" ht="15.95" customHeight="1" x14ac:dyDescent="0.25">
      <c r="A20" s="5" t="s">
        <v>7</v>
      </c>
      <c r="B20" s="26">
        <v>9550</v>
      </c>
      <c r="C20" s="27">
        <v>9550</v>
      </c>
      <c r="D20" s="28">
        <v>9200</v>
      </c>
      <c r="E20" s="29">
        <v>9550</v>
      </c>
    </row>
    <row r="21" spans="1:6" ht="15.95" customHeight="1" thickBot="1" x14ac:dyDescent="0.3">
      <c r="A21" s="6" t="s">
        <v>8</v>
      </c>
      <c r="B21" s="30">
        <v>79894</v>
      </c>
      <c r="C21" s="31">
        <v>86752</v>
      </c>
      <c r="D21" s="32">
        <v>87539</v>
      </c>
      <c r="E21" s="33">
        <v>67582</v>
      </c>
    </row>
    <row r="22" spans="1:6" ht="15.95" customHeight="1" thickBot="1" x14ac:dyDescent="0.3">
      <c r="A22" s="12" t="s">
        <v>9</v>
      </c>
      <c r="B22" s="18">
        <f>B9-B17</f>
        <v>0</v>
      </c>
      <c r="C22" s="19">
        <f t="shared" ref="C22:E22" si="0">C9-C17</f>
        <v>0</v>
      </c>
      <c r="D22" s="20">
        <f t="shared" si="0"/>
        <v>0</v>
      </c>
      <c r="E22" s="20">
        <f t="shared" si="0"/>
        <v>0</v>
      </c>
    </row>
    <row r="23" spans="1:6" x14ac:dyDescent="0.25">
      <c r="A23" s="45"/>
      <c r="B23" s="46"/>
      <c r="C23" s="46"/>
      <c r="D23" s="46"/>
      <c r="E23" s="46"/>
    </row>
    <row r="26" spans="1:6" ht="18.75" x14ac:dyDescent="0.3">
      <c r="A26" s="2" t="s">
        <v>11</v>
      </c>
      <c r="B26" s="38" t="s">
        <v>21</v>
      </c>
      <c r="C26" s="38"/>
      <c r="D26" s="38"/>
      <c r="E26" s="38"/>
    </row>
    <row r="27" spans="1:6" x14ac:dyDescent="0.25">
      <c r="A27" s="7" t="s">
        <v>12</v>
      </c>
      <c r="B27" s="39" t="s">
        <v>20</v>
      </c>
      <c r="C27" s="39"/>
      <c r="D27" s="39"/>
      <c r="E27" s="39"/>
    </row>
    <row r="28" spans="1:6" ht="14.1" customHeight="1" thickBot="1" x14ac:dyDescent="0.3">
      <c r="E28" s="1" t="s">
        <v>10</v>
      </c>
    </row>
    <row r="29" spans="1:6" ht="15.95" customHeight="1" thickBot="1" x14ac:dyDescent="0.3">
      <c r="A29" s="40"/>
      <c r="B29" s="42">
        <v>2017</v>
      </c>
      <c r="C29" s="43"/>
      <c r="D29" s="44"/>
      <c r="E29" s="40" t="s">
        <v>30</v>
      </c>
    </row>
    <row r="30" spans="1:6" ht="15.95" customHeight="1" thickBot="1" x14ac:dyDescent="0.3">
      <c r="A30" s="41"/>
      <c r="B30" s="9" t="s">
        <v>14</v>
      </c>
      <c r="C30" s="10" t="s">
        <v>15</v>
      </c>
      <c r="D30" s="11" t="s">
        <v>16</v>
      </c>
      <c r="E30" s="41"/>
    </row>
    <row r="31" spans="1:6" ht="15.95" customHeight="1" thickBot="1" x14ac:dyDescent="0.3">
      <c r="A31" s="13" t="s">
        <v>0</v>
      </c>
      <c r="B31" s="18">
        <f>SUM(B32:B38)</f>
        <v>33512</v>
      </c>
      <c r="C31" s="19">
        <f>SUM(C32:C38)</f>
        <v>40289</v>
      </c>
      <c r="D31" s="20">
        <f>SUM(D32:D38)</f>
        <v>40405</v>
      </c>
      <c r="E31" s="21">
        <f>SUM(E32:E38)</f>
        <v>37744</v>
      </c>
    </row>
    <row r="32" spans="1:6" ht="15.95" customHeight="1" x14ac:dyDescent="0.25">
      <c r="A32" s="4" t="s">
        <v>1</v>
      </c>
      <c r="B32" s="22">
        <v>22781</v>
      </c>
      <c r="C32" s="23">
        <v>24094</v>
      </c>
      <c r="D32" s="24">
        <v>24094</v>
      </c>
      <c r="E32" s="25">
        <v>26910</v>
      </c>
      <c r="F32" s="3"/>
    </row>
    <row r="33" spans="1:6" ht="15.95" customHeight="1" x14ac:dyDescent="0.25">
      <c r="A33" s="4" t="s">
        <v>27</v>
      </c>
      <c r="B33" s="22">
        <v>1414</v>
      </c>
      <c r="C33" s="23">
        <v>1944</v>
      </c>
      <c r="D33" s="24">
        <v>1944</v>
      </c>
      <c r="E33" s="25">
        <v>2579</v>
      </c>
      <c r="F33" s="3"/>
    </row>
    <row r="34" spans="1:6" ht="15.95" customHeight="1" x14ac:dyDescent="0.25">
      <c r="A34" s="14" t="s">
        <v>2</v>
      </c>
      <c r="B34" s="26">
        <v>0</v>
      </c>
      <c r="C34" s="27">
        <v>3248</v>
      </c>
      <c r="D34" s="28">
        <v>3248</v>
      </c>
      <c r="E34" s="29">
        <v>0</v>
      </c>
    </row>
    <row r="35" spans="1:6" ht="15.95" customHeight="1" x14ac:dyDescent="0.25">
      <c r="A35" s="14" t="s">
        <v>31</v>
      </c>
      <c r="B35" s="26">
        <v>1700</v>
      </c>
      <c r="C35" s="27">
        <v>3816</v>
      </c>
      <c r="D35" s="28">
        <v>3816</v>
      </c>
      <c r="E35" s="29">
        <v>1700</v>
      </c>
    </row>
    <row r="36" spans="1:6" ht="15.95" customHeight="1" x14ac:dyDescent="0.25">
      <c r="A36" s="14" t="s">
        <v>28</v>
      </c>
      <c r="B36" s="26">
        <v>1258</v>
      </c>
      <c r="C36" s="27">
        <v>1258</v>
      </c>
      <c r="D36" s="28">
        <v>1258</v>
      </c>
      <c r="E36" s="29">
        <v>1256</v>
      </c>
    </row>
    <row r="37" spans="1:6" ht="15.95" customHeight="1" x14ac:dyDescent="0.25">
      <c r="A37" s="14" t="s">
        <v>29</v>
      </c>
      <c r="B37" s="26">
        <v>0</v>
      </c>
      <c r="C37" s="27">
        <v>100</v>
      </c>
      <c r="D37" s="28">
        <v>100</v>
      </c>
      <c r="E37" s="29">
        <v>0</v>
      </c>
    </row>
    <row r="38" spans="1:6" ht="15.95" customHeight="1" thickBot="1" x14ac:dyDescent="0.3">
      <c r="A38" s="6" t="s">
        <v>3</v>
      </c>
      <c r="B38" s="30">
        <v>6359</v>
      </c>
      <c r="C38" s="31">
        <v>5829</v>
      </c>
      <c r="D38" s="32">
        <v>5945</v>
      </c>
      <c r="E38" s="33">
        <v>5299</v>
      </c>
    </row>
    <row r="39" spans="1:6" ht="15.95" customHeight="1" thickBot="1" x14ac:dyDescent="0.3">
      <c r="A39" s="13" t="s">
        <v>4</v>
      </c>
      <c r="B39" s="18">
        <f>SUM(B40:B43)</f>
        <v>33512</v>
      </c>
      <c r="C39" s="19">
        <f>SUM(C40:C43)</f>
        <v>40289</v>
      </c>
      <c r="D39" s="20">
        <f>SUM(D40:D43)</f>
        <v>40405</v>
      </c>
      <c r="E39" s="21">
        <f>SUM(E40:E43)</f>
        <v>37744</v>
      </c>
    </row>
    <row r="40" spans="1:6" ht="15.95" customHeight="1" x14ac:dyDescent="0.25">
      <c r="A40" s="4" t="s">
        <v>5</v>
      </c>
      <c r="B40" s="22">
        <v>22593</v>
      </c>
      <c r="C40" s="23">
        <v>24288</v>
      </c>
      <c r="D40" s="24">
        <v>24378</v>
      </c>
      <c r="E40" s="25">
        <v>26710</v>
      </c>
    </row>
    <row r="41" spans="1:6" ht="15.95" customHeight="1" x14ac:dyDescent="0.25">
      <c r="A41" s="14" t="s">
        <v>6</v>
      </c>
      <c r="B41" s="26">
        <v>3732</v>
      </c>
      <c r="C41" s="27">
        <v>3732</v>
      </c>
      <c r="D41" s="28">
        <v>3732</v>
      </c>
      <c r="E41" s="29">
        <v>3835</v>
      </c>
    </row>
    <row r="42" spans="1:6" ht="15.95" customHeight="1" x14ac:dyDescent="0.25">
      <c r="A42" s="14" t="s">
        <v>7</v>
      </c>
      <c r="B42" s="26">
        <v>1450</v>
      </c>
      <c r="C42" s="27">
        <v>1450</v>
      </c>
      <c r="D42" s="28">
        <v>1450</v>
      </c>
      <c r="E42" s="29">
        <v>1450</v>
      </c>
    </row>
    <row r="43" spans="1:6" ht="15.95" customHeight="1" thickBot="1" x14ac:dyDescent="0.3">
      <c r="A43" s="6" t="s">
        <v>8</v>
      </c>
      <c r="B43" s="30">
        <v>5737</v>
      </c>
      <c r="C43" s="31">
        <v>10819</v>
      </c>
      <c r="D43" s="32">
        <v>10845</v>
      </c>
      <c r="E43" s="33">
        <v>5749</v>
      </c>
    </row>
    <row r="44" spans="1:6" ht="15.95" customHeight="1" thickBot="1" x14ac:dyDescent="0.3">
      <c r="A44" s="13" t="s">
        <v>9</v>
      </c>
      <c r="B44" s="18">
        <f>B31-B39</f>
        <v>0</v>
      </c>
      <c r="C44" s="19">
        <f t="shared" ref="C44:E44" si="1">C31-C39</f>
        <v>0</v>
      </c>
      <c r="D44" s="20">
        <f t="shared" si="1"/>
        <v>0</v>
      </c>
      <c r="E44" s="20">
        <f t="shared" si="1"/>
        <v>0</v>
      </c>
    </row>
    <row r="47" spans="1:6" x14ac:dyDescent="0.25">
      <c r="A47" s="8" t="s">
        <v>17</v>
      </c>
    </row>
    <row r="48" spans="1:6" x14ac:dyDescent="0.25">
      <c r="A48" s="36" t="s">
        <v>32</v>
      </c>
      <c r="B48" s="37"/>
      <c r="C48" s="37"/>
      <c r="D48" s="37"/>
      <c r="E48" s="37"/>
    </row>
    <row r="49" spans="1:6" x14ac:dyDescent="0.25">
      <c r="A49" s="36" t="s">
        <v>18</v>
      </c>
      <c r="B49" s="37"/>
      <c r="C49" s="37"/>
      <c r="D49" s="37"/>
      <c r="E49" s="37"/>
    </row>
    <row r="50" spans="1:6" x14ac:dyDescent="0.25">
      <c r="A50" s="36" t="s">
        <v>19</v>
      </c>
      <c r="B50" s="37"/>
      <c r="C50" s="37"/>
      <c r="D50" s="37"/>
      <c r="E50" s="37"/>
    </row>
    <row r="51" spans="1:6" ht="15" customHeight="1" x14ac:dyDescent="0.35">
      <c r="A51" s="17"/>
      <c r="B51" s="17"/>
      <c r="C51" s="17"/>
      <c r="D51" s="17"/>
      <c r="E51" s="17"/>
    </row>
    <row r="53" spans="1:6" ht="18.75" x14ac:dyDescent="0.3">
      <c r="A53" s="2" t="s">
        <v>11</v>
      </c>
      <c r="B53" s="38" t="s">
        <v>23</v>
      </c>
      <c r="C53" s="38"/>
      <c r="D53" s="38"/>
      <c r="E53" s="38"/>
    </row>
    <row r="54" spans="1:6" x14ac:dyDescent="0.25">
      <c r="A54" s="7" t="s">
        <v>12</v>
      </c>
      <c r="B54" s="39" t="s">
        <v>37</v>
      </c>
      <c r="C54" s="39"/>
      <c r="D54" s="39"/>
      <c r="E54" s="39"/>
    </row>
    <row r="55" spans="1:6" ht="14.1" customHeight="1" thickBot="1" x14ac:dyDescent="0.3">
      <c r="E55" s="1" t="s">
        <v>10</v>
      </c>
    </row>
    <row r="56" spans="1:6" ht="15.95" customHeight="1" thickBot="1" x14ac:dyDescent="0.3">
      <c r="A56" s="40"/>
      <c r="B56" s="42">
        <v>2017</v>
      </c>
      <c r="C56" s="43"/>
      <c r="D56" s="44"/>
      <c r="E56" s="40" t="s">
        <v>30</v>
      </c>
    </row>
    <row r="57" spans="1:6" ht="15.95" customHeight="1" thickBot="1" x14ac:dyDescent="0.3">
      <c r="A57" s="41"/>
      <c r="B57" s="9" t="s">
        <v>14</v>
      </c>
      <c r="C57" s="10" t="s">
        <v>15</v>
      </c>
      <c r="D57" s="11" t="s">
        <v>16</v>
      </c>
      <c r="E57" s="41"/>
    </row>
    <row r="58" spans="1:6" ht="15.95" customHeight="1" thickBot="1" x14ac:dyDescent="0.3">
      <c r="A58" s="13" t="s">
        <v>0</v>
      </c>
      <c r="B58" s="18">
        <f>SUM(B59:B65)</f>
        <v>20155</v>
      </c>
      <c r="C58" s="19">
        <f>SUM(C59:C65)</f>
        <v>22742</v>
      </c>
      <c r="D58" s="20">
        <f>SUM(D59:D65)</f>
        <v>22742</v>
      </c>
      <c r="E58" s="21">
        <f>SUM(E59:E65)</f>
        <v>23560</v>
      </c>
    </row>
    <row r="59" spans="1:6" ht="15.95" customHeight="1" x14ac:dyDescent="0.25">
      <c r="A59" s="4" t="s">
        <v>1</v>
      </c>
      <c r="B59" s="22">
        <v>16275</v>
      </c>
      <c r="C59" s="23">
        <v>17124</v>
      </c>
      <c r="D59" s="24">
        <v>17124</v>
      </c>
      <c r="E59" s="25">
        <v>19176</v>
      </c>
      <c r="F59" s="3"/>
    </row>
    <row r="60" spans="1:6" ht="15.95" customHeight="1" x14ac:dyDescent="0.25">
      <c r="A60" s="4" t="s">
        <v>27</v>
      </c>
      <c r="B60" s="22">
        <v>215</v>
      </c>
      <c r="C60" s="23">
        <v>291</v>
      </c>
      <c r="D60" s="24">
        <v>291</v>
      </c>
      <c r="E60" s="25">
        <v>584</v>
      </c>
      <c r="F60" s="3"/>
    </row>
    <row r="61" spans="1:6" ht="15.95" customHeight="1" x14ac:dyDescent="0.25">
      <c r="A61" s="14" t="s">
        <v>2</v>
      </c>
      <c r="B61" s="26">
        <v>0</v>
      </c>
      <c r="C61" s="27">
        <v>250</v>
      </c>
      <c r="D61" s="28">
        <v>250</v>
      </c>
      <c r="E61" s="29">
        <v>0</v>
      </c>
    </row>
    <row r="62" spans="1:6" ht="15.95" customHeight="1" x14ac:dyDescent="0.25">
      <c r="A62" s="14" t="s">
        <v>31</v>
      </c>
      <c r="B62" s="26">
        <v>1000</v>
      </c>
      <c r="C62" s="27">
        <v>2412</v>
      </c>
      <c r="D62" s="28">
        <v>2412</v>
      </c>
      <c r="E62" s="29">
        <v>1000</v>
      </c>
    </row>
    <row r="63" spans="1:6" ht="15.95" customHeight="1" x14ac:dyDescent="0.25">
      <c r="A63" s="14" t="s">
        <v>28</v>
      </c>
      <c r="B63" s="26">
        <v>0</v>
      </c>
      <c r="C63" s="27">
        <v>0</v>
      </c>
      <c r="D63" s="28">
        <v>0</v>
      </c>
      <c r="E63" s="29">
        <v>0</v>
      </c>
    </row>
    <row r="64" spans="1:6" ht="15.95" customHeight="1" x14ac:dyDescent="0.25">
      <c r="A64" s="14" t="s">
        <v>29</v>
      </c>
      <c r="B64" s="26">
        <v>300</v>
      </c>
      <c r="C64" s="27">
        <v>150</v>
      </c>
      <c r="D64" s="28">
        <v>150</v>
      </c>
      <c r="E64" s="29">
        <v>500</v>
      </c>
    </row>
    <row r="65" spans="1:5" ht="15.95" customHeight="1" thickBot="1" x14ac:dyDescent="0.3">
      <c r="A65" s="6" t="s">
        <v>3</v>
      </c>
      <c r="B65" s="30">
        <v>2365</v>
      </c>
      <c r="C65" s="31">
        <v>2515</v>
      </c>
      <c r="D65" s="32">
        <v>2515</v>
      </c>
      <c r="E65" s="33">
        <v>2300</v>
      </c>
    </row>
    <row r="66" spans="1:5" ht="15.95" customHeight="1" thickBot="1" x14ac:dyDescent="0.3">
      <c r="A66" s="13" t="s">
        <v>4</v>
      </c>
      <c r="B66" s="18">
        <f>SUM(B67:B70)</f>
        <v>20155</v>
      </c>
      <c r="C66" s="19">
        <f>SUM(C67:C70)</f>
        <v>22742</v>
      </c>
      <c r="D66" s="20">
        <f>SUM(D67:D70)</f>
        <v>22742</v>
      </c>
      <c r="E66" s="21">
        <f>SUM(E67:E70)</f>
        <v>23560</v>
      </c>
    </row>
    <row r="67" spans="1:5" ht="15.95" customHeight="1" x14ac:dyDescent="0.25">
      <c r="A67" s="4" t="s">
        <v>5</v>
      </c>
      <c r="B67" s="22">
        <v>14082</v>
      </c>
      <c r="C67" s="23">
        <v>15666</v>
      </c>
      <c r="D67" s="24">
        <v>15666</v>
      </c>
      <c r="E67" s="25">
        <v>17840</v>
      </c>
    </row>
    <row r="68" spans="1:5" ht="15.95" customHeight="1" x14ac:dyDescent="0.25">
      <c r="A68" s="14" t="s">
        <v>6</v>
      </c>
      <c r="B68" s="26">
        <v>367</v>
      </c>
      <c r="C68" s="27">
        <v>367</v>
      </c>
      <c r="D68" s="28">
        <v>367</v>
      </c>
      <c r="E68" s="29">
        <v>584</v>
      </c>
    </row>
    <row r="69" spans="1:5" ht="15.95" customHeight="1" x14ac:dyDescent="0.25">
      <c r="A69" s="14" t="s">
        <v>7</v>
      </c>
      <c r="B69" s="26">
        <v>640</v>
      </c>
      <c r="C69" s="27">
        <v>640</v>
      </c>
      <c r="D69" s="28">
        <v>640</v>
      </c>
      <c r="E69" s="29">
        <v>600</v>
      </c>
    </row>
    <row r="70" spans="1:5" ht="15.95" customHeight="1" thickBot="1" x14ac:dyDescent="0.3">
      <c r="A70" s="6" t="s">
        <v>8</v>
      </c>
      <c r="B70" s="30">
        <v>5066</v>
      </c>
      <c r="C70" s="31">
        <v>6069</v>
      </c>
      <c r="D70" s="32">
        <v>6069</v>
      </c>
      <c r="E70" s="33">
        <v>4536</v>
      </c>
    </row>
    <row r="71" spans="1:5" ht="15.95" customHeight="1" thickBot="1" x14ac:dyDescent="0.3">
      <c r="A71" s="13" t="s">
        <v>9</v>
      </c>
      <c r="B71" s="18">
        <f>B58-B66</f>
        <v>0</v>
      </c>
      <c r="C71" s="19">
        <f t="shared" ref="C71:E71" si="2">C58-C66</f>
        <v>0</v>
      </c>
      <c r="D71" s="20">
        <f t="shared" si="2"/>
        <v>0</v>
      </c>
      <c r="E71" s="20">
        <f t="shared" si="2"/>
        <v>0</v>
      </c>
    </row>
    <row r="72" spans="1:5" x14ac:dyDescent="0.25">
      <c r="A72" s="45"/>
      <c r="B72" s="46"/>
      <c r="C72" s="46"/>
      <c r="D72" s="46"/>
      <c r="E72" s="46"/>
    </row>
    <row r="75" spans="1:5" ht="18.75" x14ac:dyDescent="0.3">
      <c r="A75" s="2" t="s">
        <v>11</v>
      </c>
      <c r="B75" s="38" t="s">
        <v>24</v>
      </c>
      <c r="C75" s="38"/>
      <c r="D75" s="38"/>
      <c r="E75" s="38"/>
    </row>
    <row r="76" spans="1:5" x14ac:dyDescent="0.25">
      <c r="A76" s="7" t="s">
        <v>12</v>
      </c>
      <c r="B76" s="39" t="s">
        <v>36</v>
      </c>
      <c r="C76" s="39"/>
      <c r="D76" s="39"/>
      <c r="E76" s="39"/>
    </row>
    <row r="77" spans="1:5" ht="14.1" customHeight="1" thickBot="1" x14ac:dyDescent="0.3">
      <c r="E77" s="1" t="s">
        <v>10</v>
      </c>
    </row>
    <row r="78" spans="1:5" ht="15.95" customHeight="1" thickBot="1" x14ac:dyDescent="0.3">
      <c r="A78" s="40"/>
      <c r="B78" s="42">
        <v>2017</v>
      </c>
      <c r="C78" s="43"/>
      <c r="D78" s="44"/>
      <c r="E78" s="40" t="s">
        <v>30</v>
      </c>
    </row>
    <row r="79" spans="1:5" ht="15.95" customHeight="1" thickBot="1" x14ac:dyDescent="0.3">
      <c r="A79" s="41"/>
      <c r="B79" s="9" t="s">
        <v>14</v>
      </c>
      <c r="C79" s="10" t="s">
        <v>15</v>
      </c>
      <c r="D79" s="11" t="s">
        <v>16</v>
      </c>
      <c r="E79" s="41"/>
    </row>
    <row r="80" spans="1:5" ht="15.95" customHeight="1" thickBot="1" x14ac:dyDescent="0.3">
      <c r="A80" s="13" t="s">
        <v>0</v>
      </c>
      <c r="B80" s="18">
        <f>SUM(B81:B87)</f>
        <v>81009</v>
      </c>
      <c r="C80" s="19">
        <f>SUM(C81:C87)</f>
        <v>88418</v>
      </c>
      <c r="D80" s="20">
        <f>SUM(D81:D87)</f>
        <v>91262</v>
      </c>
      <c r="E80" s="21">
        <f>SUM(E81:E87)</f>
        <v>91024</v>
      </c>
    </row>
    <row r="81" spans="1:6" ht="15.95" customHeight="1" x14ac:dyDescent="0.25">
      <c r="A81" s="4" t="s">
        <v>1</v>
      </c>
      <c r="B81" s="22">
        <v>60812</v>
      </c>
      <c r="C81" s="23">
        <v>63596</v>
      </c>
      <c r="D81" s="24">
        <v>63596</v>
      </c>
      <c r="E81" s="25">
        <v>69490</v>
      </c>
      <c r="F81" s="3"/>
    </row>
    <row r="82" spans="1:6" ht="15.95" customHeight="1" x14ac:dyDescent="0.25">
      <c r="A82" s="4" t="s">
        <v>27</v>
      </c>
      <c r="B82" s="22">
        <v>2673</v>
      </c>
      <c r="C82" s="23">
        <v>2219</v>
      </c>
      <c r="D82" s="24">
        <v>2219</v>
      </c>
      <c r="E82" s="25">
        <v>2579</v>
      </c>
      <c r="F82" s="3"/>
    </row>
    <row r="83" spans="1:6" ht="15.95" customHeight="1" x14ac:dyDescent="0.25">
      <c r="A83" s="14" t="s">
        <v>2</v>
      </c>
      <c r="B83" s="26">
        <v>0</v>
      </c>
      <c r="C83" s="27">
        <v>680</v>
      </c>
      <c r="D83" s="28">
        <v>180</v>
      </c>
      <c r="E83" s="29">
        <v>0</v>
      </c>
    </row>
    <row r="84" spans="1:6" ht="15.95" customHeight="1" x14ac:dyDescent="0.25">
      <c r="A84" s="14" t="s">
        <v>31</v>
      </c>
      <c r="B84" s="26">
        <v>500</v>
      </c>
      <c r="C84" s="27">
        <v>4899</v>
      </c>
      <c r="D84" s="28">
        <v>4862</v>
      </c>
      <c r="E84" s="29">
        <v>1000</v>
      </c>
    </row>
    <row r="85" spans="1:6" ht="15.95" customHeight="1" x14ac:dyDescent="0.25">
      <c r="A85" s="14" t="s">
        <v>28</v>
      </c>
      <c r="B85" s="26">
        <v>0</v>
      </c>
      <c r="C85" s="27">
        <v>0</v>
      </c>
      <c r="D85" s="28">
        <v>0</v>
      </c>
      <c r="E85" s="29">
        <v>0</v>
      </c>
    </row>
    <row r="86" spans="1:6" ht="15.95" customHeight="1" x14ac:dyDescent="0.25">
      <c r="A86" s="14" t="s">
        <v>29</v>
      </c>
      <c r="B86" s="26">
        <v>0</v>
      </c>
      <c r="C86" s="27">
        <v>0</v>
      </c>
      <c r="D86" s="28">
        <v>77</v>
      </c>
      <c r="E86" s="29">
        <v>0</v>
      </c>
    </row>
    <row r="87" spans="1:6" ht="15.95" customHeight="1" thickBot="1" x14ac:dyDescent="0.3">
      <c r="A87" s="6" t="s">
        <v>3</v>
      </c>
      <c r="B87" s="30">
        <v>17024</v>
      </c>
      <c r="C87" s="31">
        <v>17024</v>
      </c>
      <c r="D87" s="32">
        <v>20328</v>
      </c>
      <c r="E87" s="33">
        <v>17955</v>
      </c>
    </row>
    <row r="88" spans="1:6" ht="15.95" customHeight="1" thickBot="1" x14ac:dyDescent="0.3">
      <c r="A88" s="13" t="s">
        <v>4</v>
      </c>
      <c r="B88" s="18">
        <f>SUM(B89:B92)</f>
        <v>81009</v>
      </c>
      <c r="C88" s="19">
        <f>SUM(C89:C92)</f>
        <v>88418</v>
      </c>
      <c r="D88" s="20">
        <f>SUM(D89:D92)</f>
        <v>91199</v>
      </c>
      <c r="E88" s="21">
        <f>SUM(E89:E92)</f>
        <v>91024</v>
      </c>
    </row>
    <row r="89" spans="1:6" ht="15.95" customHeight="1" x14ac:dyDescent="0.25">
      <c r="A89" s="4" t="s">
        <v>5</v>
      </c>
      <c r="B89" s="22">
        <v>47453</v>
      </c>
      <c r="C89" s="23">
        <v>50237</v>
      </c>
      <c r="D89" s="24">
        <v>50237</v>
      </c>
      <c r="E89" s="25">
        <v>56162</v>
      </c>
    </row>
    <row r="90" spans="1:6" ht="15.95" customHeight="1" x14ac:dyDescent="0.25">
      <c r="A90" s="14" t="s">
        <v>6</v>
      </c>
      <c r="B90" s="26">
        <v>2673</v>
      </c>
      <c r="C90" s="27">
        <v>2219</v>
      </c>
      <c r="D90" s="28">
        <v>2219</v>
      </c>
      <c r="E90" s="29">
        <v>2579</v>
      </c>
    </row>
    <row r="91" spans="1:6" ht="15.95" customHeight="1" x14ac:dyDescent="0.25">
      <c r="A91" s="14" t="s">
        <v>7</v>
      </c>
      <c r="B91" s="26">
        <v>1300</v>
      </c>
      <c r="C91" s="27">
        <v>1300</v>
      </c>
      <c r="D91" s="28">
        <v>887</v>
      </c>
      <c r="E91" s="29">
        <v>1100</v>
      </c>
    </row>
    <row r="92" spans="1:6" ht="15.95" customHeight="1" thickBot="1" x14ac:dyDescent="0.3">
      <c r="A92" s="6" t="s">
        <v>8</v>
      </c>
      <c r="B92" s="30">
        <v>29583</v>
      </c>
      <c r="C92" s="31">
        <v>34662</v>
      </c>
      <c r="D92" s="32">
        <v>37856</v>
      </c>
      <c r="E92" s="33">
        <v>31183</v>
      </c>
    </row>
    <row r="93" spans="1:6" ht="15.95" customHeight="1" thickBot="1" x14ac:dyDescent="0.3">
      <c r="A93" s="13" t="s">
        <v>9</v>
      </c>
      <c r="B93" s="18">
        <f>B80-B88</f>
        <v>0</v>
      </c>
      <c r="C93" s="19">
        <f t="shared" ref="C93:E93" si="3">C80-C88</f>
        <v>0</v>
      </c>
      <c r="D93" s="20">
        <f t="shared" si="3"/>
        <v>63</v>
      </c>
      <c r="E93" s="20">
        <f t="shared" si="3"/>
        <v>0</v>
      </c>
    </row>
    <row r="96" spans="1:6" x14ac:dyDescent="0.25">
      <c r="A96" s="8" t="s">
        <v>17</v>
      </c>
    </row>
    <row r="97" spans="1:6" x14ac:dyDescent="0.25">
      <c r="A97" s="36" t="s">
        <v>32</v>
      </c>
      <c r="B97" s="37"/>
      <c r="C97" s="37"/>
      <c r="D97" s="37"/>
      <c r="E97" s="37"/>
    </row>
    <row r="98" spans="1:6" x14ac:dyDescent="0.25">
      <c r="A98" s="36" t="s">
        <v>18</v>
      </c>
      <c r="B98" s="37"/>
      <c r="C98" s="37"/>
      <c r="D98" s="37"/>
      <c r="E98" s="37"/>
    </row>
    <row r="99" spans="1:6" x14ac:dyDescent="0.25">
      <c r="A99" s="36" t="s">
        <v>19</v>
      </c>
      <c r="B99" s="37"/>
      <c r="C99" s="37"/>
      <c r="D99" s="37"/>
      <c r="E99" s="37"/>
    </row>
    <row r="100" spans="1:6" ht="15" customHeight="1" x14ac:dyDescent="0.35">
      <c r="A100" s="17"/>
      <c r="B100" s="17"/>
      <c r="C100" s="17"/>
      <c r="D100" s="17"/>
      <c r="E100" s="17"/>
    </row>
    <row r="102" spans="1:6" ht="18.75" x14ac:dyDescent="0.3">
      <c r="A102" s="2" t="s">
        <v>11</v>
      </c>
      <c r="B102" s="38" t="s">
        <v>25</v>
      </c>
      <c r="C102" s="38"/>
      <c r="D102" s="38"/>
      <c r="E102" s="38"/>
    </row>
    <row r="103" spans="1:6" x14ac:dyDescent="0.25">
      <c r="A103" s="7" t="s">
        <v>12</v>
      </c>
      <c r="B103" s="39" t="s">
        <v>35</v>
      </c>
      <c r="C103" s="39"/>
      <c r="D103" s="39"/>
      <c r="E103" s="39"/>
    </row>
    <row r="104" spans="1:6" ht="14.1" customHeight="1" thickBot="1" x14ac:dyDescent="0.3">
      <c r="E104" s="1" t="s">
        <v>10</v>
      </c>
    </row>
    <row r="105" spans="1:6" ht="15.95" customHeight="1" thickBot="1" x14ac:dyDescent="0.3">
      <c r="A105" s="40"/>
      <c r="B105" s="42">
        <v>2017</v>
      </c>
      <c r="C105" s="43"/>
      <c r="D105" s="44"/>
      <c r="E105" s="40" t="s">
        <v>30</v>
      </c>
    </row>
    <row r="106" spans="1:6" ht="15.95" customHeight="1" thickBot="1" x14ac:dyDescent="0.3">
      <c r="A106" s="41"/>
      <c r="B106" s="9" t="s">
        <v>14</v>
      </c>
      <c r="C106" s="10" t="s">
        <v>15</v>
      </c>
      <c r="D106" s="11" t="s">
        <v>16</v>
      </c>
      <c r="E106" s="41"/>
    </row>
    <row r="107" spans="1:6" ht="15.95" customHeight="1" thickBot="1" x14ac:dyDescent="0.3">
      <c r="A107" s="13" t="s">
        <v>0</v>
      </c>
      <c r="B107" s="18">
        <f>SUM(B108:B114)</f>
        <v>68721</v>
      </c>
      <c r="C107" s="19">
        <f>SUM(C108:C114)</f>
        <v>72924</v>
      </c>
      <c r="D107" s="20">
        <f>SUM(D108:D114)</f>
        <v>73371</v>
      </c>
      <c r="E107" s="21">
        <f>SUM(E108:E114)</f>
        <v>77005</v>
      </c>
    </row>
    <row r="108" spans="1:6" ht="15.95" customHeight="1" x14ac:dyDescent="0.25">
      <c r="A108" s="4" t="s">
        <v>1</v>
      </c>
      <c r="B108" s="22">
        <v>60461</v>
      </c>
      <c r="C108" s="23">
        <v>63129</v>
      </c>
      <c r="D108" s="24">
        <v>63129</v>
      </c>
      <c r="E108" s="25">
        <v>68793</v>
      </c>
      <c r="F108" s="3"/>
    </row>
    <row r="109" spans="1:6" ht="15.95" customHeight="1" x14ac:dyDescent="0.25">
      <c r="A109" s="4" t="s">
        <v>27</v>
      </c>
      <c r="B109" s="22">
        <v>842</v>
      </c>
      <c r="C109" s="23">
        <v>1993</v>
      </c>
      <c r="D109" s="24">
        <v>1993</v>
      </c>
      <c r="E109" s="25">
        <v>3209</v>
      </c>
      <c r="F109" s="3"/>
    </row>
    <row r="110" spans="1:6" ht="15.95" customHeight="1" x14ac:dyDescent="0.25">
      <c r="A110" s="14" t="s">
        <v>2</v>
      </c>
      <c r="B110" s="26">
        <v>20</v>
      </c>
      <c r="C110" s="27">
        <v>1555</v>
      </c>
      <c r="D110" s="28">
        <v>1555</v>
      </c>
      <c r="E110" s="29">
        <v>20</v>
      </c>
    </row>
    <row r="111" spans="1:6" ht="15.95" customHeight="1" x14ac:dyDescent="0.25">
      <c r="A111" s="14" t="s">
        <v>31</v>
      </c>
      <c r="B111" s="26">
        <v>896</v>
      </c>
      <c r="C111" s="27">
        <v>896</v>
      </c>
      <c r="D111" s="28">
        <v>870</v>
      </c>
      <c r="E111" s="29">
        <v>883</v>
      </c>
    </row>
    <row r="112" spans="1:6" ht="15.95" customHeight="1" x14ac:dyDescent="0.25">
      <c r="A112" s="14" t="s">
        <v>28</v>
      </c>
      <c r="B112" s="26">
        <v>25</v>
      </c>
      <c r="C112" s="27">
        <v>25</v>
      </c>
      <c r="D112" s="28">
        <v>25</v>
      </c>
      <c r="E112" s="29">
        <v>25</v>
      </c>
    </row>
    <row r="113" spans="1:5" ht="15.95" customHeight="1" x14ac:dyDescent="0.25">
      <c r="A113" s="14" t="s">
        <v>29</v>
      </c>
      <c r="B113" s="26">
        <v>0</v>
      </c>
      <c r="C113" s="27">
        <v>0</v>
      </c>
      <c r="D113" s="28">
        <v>375</v>
      </c>
      <c r="E113" s="29">
        <v>0</v>
      </c>
    </row>
    <row r="114" spans="1:5" ht="15.95" customHeight="1" thickBot="1" x14ac:dyDescent="0.3">
      <c r="A114" s="6" t="s">
        <v>3</v>
      </c>
      <c r="B114" s="30">
        <v>6477</v>
      </c>
      <c r="C114" s="31">
        <v>5326</v>
      </c>
      <c r="D114" s="32">
        <v>5424</v>
      </c>
      <c r="E114" s="33">
        <v>4075</v>
      </c>
    </row>
    <row r="115" spans="1:5" ht="15.95" customHeight="1" thickBot="1" x14ac:dyDescent="0.3">
      <c r="A115" s="13" t="s">
        <v>4</v>
      </c>
      <c r="B115" s="18">
        <f>SUM(B116:B119)</f>
        <v>68721</v>
      </c>
      <c r="C115" s="19">
        <f>SUM(C116:C119)</f>
        <v>72924</v>
      </c>
      <c r="D115" s="20">
        <f>SUM(D116:D119)</f>
        <v>73203</v>
      </c>
      <c r="E115" s="21">
        <f>SUM(E116:E119)</f>
        <v>77005</v>
      </c>
    </row>
    <row r="116" spans="1:5" ht="15.95" customHeight="1" x14ac:dyDescent="0.25">
      <c r="A116" s="4" t="s">
        <v>5</v>
      </c>
      <c r="B116" s="22">
        <v>51098</v>
      </c>
      <c r="C116" s="23">
        <v>54363</v>
      </c>
      <c r="D116" s="24">
        <v>54353</v>
      </c>
      <c r="E116" s="25">
        <v>59430</v>
      </c>
    </row>
    <row r="117" spans="1:5" ht="15.95" customHeight="1" x14ac:dyDescent="0.25">
      <c r="A117" s="14" t="s">
        <v>6</v>
      </c>
      <c r="B117" s="26">
        <v>3275</v>
      </c>
      <c r="C117" s="27">
        <v>3275</v>
      </c>
      <c r="D117" s="28">
        <v>3275</v>
      </c>
      <c r="E117" s="29">
        <v>3340</v>
      </c>
    </row>
    <row r="118" spans="1:5" ht="15.95" customHeight="1" x14ac:dyDescent="0.25">
      <c r="A118" s="14" t="s">
        <v>7</v>
      </c>
      <c r="B118" s="26">
        <v>3680</v>
      </c>
      <c r="C118" s="27">
        <v>3680</v>
      </c>
      <c r="D118" s="28">
        <v>3610</v>
      </c>
      <c r="E118" s="29">
        <v>3680</v>
      </c>
    </row>
    <row r="119" spans="1:5" ht="15.95" customHeight="1" thickBot="1" x14ac:dyDescent="0.3">
      <c r="A119" s="6" t="s">
        <v>8</v>
      </c>
      <c r="B119" s="30">
        <v>10668</v>
      </c>
      <c r="C119" s="31">
        <v>11606</v>
      </c>
      <c r="D119" s="32">
        <v>11965</v>
      </c>
      <c r="E119" s="33">
        <v>10555</v>
      </c>
    </row>
    <row r="120" spans="1:5" ht="15.95" customHeight="1" thickBot="1" x14ac:dyDescent="0.3">
      <c r="A120" s="13" t="s">
        <v>9</v>
      </c>
      <c r="B120" s="18">
        <f>B107-B115</f>
        <v>0</v>
      </c>
      <c r="C120" s="19">
        <f t="shared" ref="C120:E120" si="4">C107-C115</f>
        <v>0</v>
      </c>
      <c r="D120" s="20">
        <f t="shared" si="4"/>
        <v>168</v>
      </c>
      <c r="E120" s="20">
        <f t="shared" si="4"/>
        <v>0</v>
      </c>
    </row>
    <row r="121" spans="1:5" x14ac:dyDescent="0.25">
      <c r="A121" s="45"/>
      <c r="B121" s="46"/>
      <c r="C121" s="46"/>
      <c r="D121" s="46"/>
      <c r="E121" s="46"/>
    </row>
    <row r="124" spans="1:5" ht="18.75" x14ac:dyDescent="0.3">
      <c r="A124" s="2" t="s">
        <v>11</v>
      </c>
      <c r="B124" s="38" t="s">
        <v>33</v>
      </c>
      <c r="C124" s="38"/>
      <c r="D124" s="38"/>
      <c r="E124" s="38"/>
    </row>
    <row r="125" spans="1:5" x14ac:dyDescent="0.25">
      <c r="A125" s="7" t="s">
        <v>12</v>
      </c>
      <c r="B125" s="39" t="s">
        <v>34</v>
      </c>
      <c r="C125" s="39"/>
      <c r="D125" s="39"/>
      <c r="E125" s="39"/>
    </row>
    <row r="126" spans="1:5" ht="14.1" customHeight="1" thickBot="1" x14ac:dyDescent="0.3">
      <c r="E126" s="1" t="s">
        <v>10</v>
      </c>
    </row>
    <row r="127" spans="1:5" ht="15.95" customHeight="1" thickBot="1" x14ac:dyDescent="0.3">
      <c r="A127" s="40"/>
      <c r="B127" s="42">
        <v>2017</v>
      </c>
      <c r="C127" s="43"/>
      <c r="D127" s="44"/>
      <c r="E127" s="40" t="s">
        <v>30</v>
      </c>
    </row>
    <row r="128" spans="1:5" ht="15.95" customHeight="1" thickBot="1" x14ac:dyDescent="0.3">
      <c r="A128" s="41"/>
      <c r="B128" s="9" t="s">
        <v>14</v>
      </c>
      <c r="C128" s="10" t="s">
        <v>15</v>
      </c>
      <c r="D128" s="11" t="s">
        <v>16</v>
      </c>
      <c r="E128" s="41"/>
    </row>
    <row r="129" spans="1:6" ht="15.95" customHeight="1" thickBot="1" x14ac:dyDescent="0.3">
      <c r="A129" s="13" t="s">
        <v>0</v>
      </c>
      <c r="B129" s="18">
        <f>SUM(B130:B136)</f>
        <v>20646</v>
      </c>
      <c r="C129" s="19">
        <f>SUM(C130:C136)</f>
        <v>21794</v>
      </c>
      <c r="D129" s="20">
        <f>SUM(D130:D136)</f>
        <v>22108</v>
      </c>
      <c r="E129" s="21">
        <f>SUM(E130:E136)</f>
        <v>23483</v>
      </c>
    </row>
    <row r="130" spans="1:6" ht="15.95" customHeight="1" x14ac:dyDescent="0.25">
      <c r="A130" s="4" t="s">
        <v>1</v>
      </c>
      <c r="B130" s="22">
        <v>16262</v>
      </c>
      <c r="C130" s="23">
        <v>17103</v>
      </c>
      <c r="D130" s="24">
        <v>17103</v>
      </c>
      <c r="E130" s="25">
        <v>18886</v>
      </c>
      <c r="F130" s="3"/>
    </row>
    <row r="131" spans="1:6" ht="15.95" customHeight="1" x14ac:dyDescent="0.25">
      <c r="A131" s="4" t="s">
        <v>27</v>
      </c>
      <c r="B131" s="22">
        <v>151</v>
      </c>
      <c r="C131" s="23">
        <v>410</v>
      </c>
      <c r="D131" s="24">
        <v>410</v>
      </c>
      <c r="E131" s="25">
        <v>639</v>
      </c>
      <c r="F131" s="3"/>
    </row>
    <row r="132" spans="1:6" ht="15.95" customHeight="1" x14ac:dyDescent="0.25">
      <c r="A132" s="14" t="s">
        <v>2</v>
      </c>
      <c r="B132" s="26">
        <v>0</v>
      </c>
      <c r="C132" s="27">
        <v>277</v>
      </c>
      <c r="D132" s="28">
        <v>277</v>
      </c>
      <c r="E132" s="29">
        <v>0</v>
      </c>
    </row>
    <row r="133" spans="1:6" ht="15.95" customHeight="1" x14ac:dyDescent="0.25">
      <c r="A133" s="14" t="s">
        <v>31</v>
      </c>
      <c r="B133" s="26">
        <v>0</v>
      </c>
      <c r="C133" s="27">
        <v>0</v>
      </c>
      <c r="D133" s="28">
        <v>0</v>
      </c>
      <c r="E133" s="29">
        <v>0</v>
      </c>
    </row>
    <row r="134" spans="1:6" ht="15.95" customHeight="1" x14ac:dyDescent="0.25">
      <c r="A134" s="14" t="s">
        <v>28</v>
      </c>
      <c r="B134" s="26">
        <v>0</v>
      </c>
      <c r="C134" s="27">
        <v>0</v>
      </c>
      <c r="D134" s="28">
        <v>0</v>
      </c>
      <c r="E134" s="29">
        <v>0</v>
      </c>
    </row>
    <row r="135" spans="1:6" ht="15.95" customHeight="1" x14ac:dyDescent="0.25">
      <c r="A135" s="14" t="s">
        <v>29</v>
      </c>
      <c r="B135" s="26">
        <v>338</v>
      </c>
      <c r="C135" s="27">
        <v>338</v>
      </c>
      <c r="D135" s="28">
        <v>244</v>
      </c>
      <c r="E135" s="29">
        <v>250</v>
      </c>
    </row>
    <row r="136" spans="1:6" ht="15.95" customHeight="1" thickBot="1" x14ac:dyDescent="0.3">
      <c r="A136" s="6" t="s">
        <v>3</v>
      </c>
      <c r="B136" s="30">
        <v>3895</v>
      </c>
      <c r="C136" s="31">
        <v>3666</v>
      </c>
      <c r="D136" s="32">
        <v>4074</v>
      </c>
      <c r="E136" s="33">
        <v>3708</v>
      </c>
    </row>
    <row r="137" spans="1:6" ht="15.95" customHeight="1" thickBot="1" x14ac:dyDescent="0.3">
      <c r="A137" s="13" t="s">
        <v>4</v>
      </c>
      <c r="B137" s="18">
        <f>SUM(B138:B141)</f>
        <v>20646</v>
      </c>
      <c r="C137" s="19">
        <f>SUM(C138:C141)</f>
        <v>21794</v>
      </c>
      <c r="D137" s="20">
        <f>SUM(D138:D141)</f>
        <v>22108</v>
      </c>
      <c r="E137" s="21">
        <f>SUM(E138:E141)</f>
        <v>23483</v>
      </c>
    </row>
    <row r="138" spans="1:6" ht="15.95" customHeight="1" x14ac:dyDescent="0.25">
      <c r="A138" s="4" t="s">
        <v>5</v>
      </c>
      <c r="B138" s="22">
        <v>18247</v>
      </c>
      <c r="C138" s="23">
        <v>19250</v>
      </c>
      <c r="D138" s="24">
        <v>19601</v>
      </c>
      <c r="E138" s="25">
        <v>21032</v>
      </c>
    </row>
    <row r="139" spans="1:6" ht="15.95" customHeight="1" x14ac:dyDescent="0.25">
      <c r="A139" s="14" t="s">
        <v>6</v>
      </c>
      <c r="B139" s="26">
        <v>609</v>
      </c>
      <c r="C139" s="27">
        <v>639</v>
      </c>
      <c r="D139" s="28">
        <v>639</v>
      </c>
      <c r="E139" s="29">
        <v>639</v>
      </c>
    </row>
    <row r="140" spans="1:6" ht="15.95" customHeight="1" x14ac:dyDescent="0.25">
      <c r="A140" s="14" t="s">
        <v>7</v>
      </c>
      <c r="B140" s="26">
        <v>580</v>
      </c>
      <c r="C140" s="27">
        <v>580</v>
      </c>
      <c r="D140" s="28">
        <v>550</v>
      </c>
      <c r="E140" s="29">
        <v>550</v>
      </c>
    </row>
    <row r="141" spans="1:6" ht="15.95" customHeight="1" thickBot="1" x14ac:dyDescent="0.3">
      <c r="A141" s="6" t="s">
        <v>8</v>
      </c>
      <c r="B141" s="30">
        <v>1210</v>
      </c>
      <c r="C141" s="31">
        <v>1325</v>
      </c>
      <c r="D141" s="32">
        <v>1318</v>
      </c>
      <c r="E141" s="33">
        <v>1262</v>
      </c>
    </row>
    <row r="142" spans="1:6" ht="15.95" customHeight="1" thickBot="1" x14ac:dyDescent="0.3">
      <c r="A142" s="13" t="s">
        <v>9</v>
      </c>
      <c r="B142" s="18">
        <f>B129-B137</f>
        <v>0</v>
      </c>
      <c r="C142" s="19">
        <f t="shared" ref="C142:E142" si="5">C129-C137</f>
        <v>0</v>
      </c>
      <c r="D142" s="20">
        <f t="shared" si="5"/>
        <v>0</v>
      </c>
      <c r="E142" s="20">
        <f t="shared" si="5"/>
        <v>0</v>
      </c>
    </row>
    <row r="145" spans="1:6" x14ac:dyDescent="0.25">
      <c r="A145" s="8" t="s">
        <v>17</v>
      </c>
    </row>
    <row r="146" spans="1:6" x14ac:dyDescent="0.25">
      <c r="A146" s="36" t="s">
        <v>32</v>
      </c>
      <c r="B146" s="37"/>
      <c r="C146" s="37"/>
      <c r="D146" s="37"/>
      <c r="E146" s="37"/>
    </row>
    <row r="147" spans="1:6" x14ac:dyDescent="0.25">
      <c r="A147" s="36" t="s">
        <v>18</v>
      </c>
      <c r="B147" s="37"/>
      <c r="C147" s="37"/>
      <c r="D147" s="37"/>
      <c r="E147" s="37"/>
    </row>
    <row r="148" spans="1:6" x14ac:dyDescent="0.25">
      <c r="A148" s="36" t="s">
        <v>19</v>
      </c>
      <c r="B148" s="37"/>
      <c r="C148" s="37"/>
      <c r="D148" s="37"/>
      <c r="E148" s="37"/>
    </row>
    <row r="149" spans="1:6" ht="15" customHeight="1" x14ac:dyDescent="0.35">
      <c r="A149" s="17"/>
      <c r="B149" s="17"/>
      <c r="C149" s="17"/>
      <c r="D149" s="17"/>
      <c r="E149" s="17"/>
    </row>
    <row r="151" spans="1:6" ht="18.75" x14ac:dyDescent="0.3">
      <c r="A151" s="2" t="s">
        <v>11</v>
      </c>
      <c r="B151" s="38" t="s">
        <v>26</v>
      </c>
      <c r="C151" s="38"/>
      <c r="D151" s="38"/>
      <c r="E151" s="38"/>
    </row>
    <row r="152" spans="1:6" x14ac:dyDescent="0.25">
      <c r="A152" s="7" t="s">
        <v>12</v>
      </c>
      <c r="B152" s="39" t="s">
        <v>39</v>
      </c>
      <c r="C152" s="39"/>
      <c r="D152" s="39"/>
      <c r="E152" s="39"/>
    </row>
    <row r="153" spans="1:6" ht="14.1" customHeight="1" thickBot="1" x14ac:dyDescent="0.3">
      <c r="E153" s="1" t="s">
        <v>10</v>
      </c>
    </row>
    <row r="154" spans="1:6" ht="15.95" customHeight="1" thickBot="1" x14ac:dyDescent="0.3">
      <c r="A154" s="40"/>
      <c r="B154" s="42">
        <v>2017</v>
      </c>
      <c r="C154" s="43"/>
      <c r="D154" s="44"/>
      <c r="E154" s="40" t="s">
        <v>30</v>
      </c>
    </row>
    <row r="155" spans="1:6" ht="15.95" customHeight="1" thickBot="1" x14ac:dyDescent="0.3">
      <c r="A155" s="41"/>
      <c r="B155" s="9" t="s">
        <v>14</v>
      </c>
      <c r="C155" s="10" t="s">
        <v>15</v>
      </c>
      <c r="D155" s="11" t="s">
        <v>16</v>
      </c>
      <c r="E155" s="41"/>
    </row>
    <row r="156" spans="1:6" ht="15.95" customHeight="1" thickBot="1" x14ac:dyDescent="0.3">
      <c r="A156" s="13" t="s">
        <v>0</v>
      </c>
      <c r="B156" s="18">
        <f>SUM(B157:B163)</f>
        <v>22360</v>
      </c>
      <c r="C156" s="19">
        <f>SUM(C157:C163)</f>
        <v>25151</v>
      </c>
      <c r="D156" s="20">
        <f>SUM(D157:D163)</f>
        <v>25441</v>
      </c>
      <c r="E156" s="21">
        <f>SUM(E157:E163)</f>
        <v>24774</v>
      </c>
    </row>
    <row r="157" spans="1:6" ht="15.95" customHeight="1" x14ac:dyDescent="0.25">
      <c r="A157" s="4" t="s">
        <v>1</v>
      </c>
      <c r="B157" s="22">
        <v>15243</v>
      </c>
      <c r="C157" s="23">
        <v>16014</v>
      </c>
      <c r="D157" s="24">
        <v>16014</v>
      </c>
      <c r="E157" s="25">
        <v>17652</v>
      </c>
      <c r="F157" s="3"/>
    </row>
    <row r="158" spans="1:6" ht="15.95" customHeight="1" x14ac:dyDescent="0.25">
      <c r="A158" s="4" t="s">
        <v>27</v>
      </c>
      <c r="B158" s="22">
        <v>2741</v>
      </c>
      <c r="C158" s="23">
        <v>4283</v>
      </c>
      <c r="D158" s="24">
        <v>4283</v>
      </c>
      <c r="E158" s="25">
        <v>5674</v>
      </c>
      <c r="F158" s="3"/>
    </row>
    <row r="159" spans="1:6" ht="15.95" customHeight="1" x14ac:dyDescent="0.25">
      <c r="A159" s="14" t="s">
        <v>2</v>
      </c>
      <c r="B159" s="26">
        <v>0</v>
      </c>
      <c r="C159" s="27">
        <v>939</v>
      </c>
      <c r="D159" s="28">
        <v>939</v>
      </c>
      <c r="E159" s="29">
        <v>0</v>
      </c>
    </row>
    <row r="160" spans="1:6" ht="15.95" customHeight="1" x14ac:dyDescent="0.25">
      <c r="A160" s="14" t="s">
        <v>31</v>
      </c>
      <c r="B160" s="26">
        <v>0</v>
      </c>
      <c r="C160" s="27">
        <v>365</v>
      </c>
      <c r="D160" s="28">
        <v>365</v>
      </c>
      <c r="E160" s="29">
        <v>0</v>
      </c>
    </row>
    <row r="161" spans="1:5" ht="15.95" customHeight="1" x14ac:dyDescent="0.25">
      <c r="A161" s="14" t="s">
        <v>28</v>
      </c>
      <c r="B161" s="26">
        <v>299</v>
      </c>
      <c r="C161" s="27">
        <v>299</v>
      </c>
      <c r="D161" s="28">
        <v>299</v>
      </c>
      <c r="E161" s="29">
        <v>223</v>
      </c>
    </row>
    <row r="162" spans="1:5" ht="15.95" customHeight="1" x14ac:dyDescent="0.25">
      <c r="A162" s="14" t="s">
        <v>29</v>
      </c>
      <c r="B162" s="26">
        <v>400</v>
      </c>
      <c r="C162" s="27">
        <v>400</v>
      </c>
      <c r="D162" s="28">
        <v>400</v>
      </c>
      <c r="E162" s="29">
        <v>400</v>
      </c>
    </row>
    <row r="163" spans="1:5" ht="15.95" customHeight="1" thickBot="1" x14ac:dyDescent="0.3">
      <c r="A163" s="6" t="s">
        <v>3</v>
      </c>
      <c r="B163" s="30">
        <v>3677</v>
      </c>
      <c r="C163" s="31">
        <v>2851</v>
      </c>
      <c r="D163" s="32">
        <v>3141</v>
      </c>
      <c r="E163" s="33">
        <v>825</v>
      </c>
    </row>
    <row r="164" spans="1:5" ht="15.95" customHeight="1" thickBot="1" x14ac:dyDescent="0.3">
      <c r="A164" s="13" t="s">
        <v>4</v>
      </c>
      <c r="B164" s="18">
        <f>SUM(B165:B168)</f>
        <v>22360</v>
      </c>
      <c r="C164" s="19">
        <f>SUM(C165:C168)</f>
        <v>25151</v>
      </c>
      <c r="D164" s="20">
        <f>SUM(D165:D168)</f>
        <v>25016</v>
      </c>
      <c r="E164" s="21">
        <f>SUM(E165:E168)</f>
        <v>24774</v>
      </c>
    </row>
    <row r="165" spans="1:5" ht="15.95" customHeight="1" x14ac:dyDescent="0.25">
      <c r="A165" s="4" t="s">
        <v>5</v>
      </c>
      <c r="B165" s="22">
        <v>12879</v>
      </c>
      <c r="C165" s="23">
        <v>14040</v>
      </c>
      <c r="D165" s="24">
        <v>13986</v>
      </c>
      <c r="E165" s="25">
        <v>15288</v>
      </c>
    </row>
    <row r="166" spans="1:5" ht="15.95" customHeight="1" x14ac:dyDescent="0.25">
      <c r="A166" s="14" t="s">
        <v>6</v>
      </c>
      <c r="B166" s="26">
        <v>5892</v>
      </c>
      <c r="C166" s="27">
        <v>6008</v>
      </c>
      <c r="D166" s="28">
        <v>6008</v>
      </c>
      <c r="E166" s="29">
        <v>5897</v>
      </c>
    </row>
    <row r="167" spans="1:5" ht="15.95" customHeight="1" x14ac:dyDescent="0.25">
      <c r="A167" s="14" t="s">
        <v>7</v>
      </c>
      <c r="B167" s="26">
        <v>1700</v>
      </c>
      <c r="C167" s="27">
        <v>1700</v>
      </c>
      <c r="D167" s="28">
        <v>1700</v>
      </c>
      <c r="E167" s="29">
        <v>1700</v>
      </c>
    </row>
    <row r="168" spans="1:5" ht="15.95" customHeight="1" thickBot="1" x14ac:dyDescent="0.3">
      <c r="A168" s="6" t="s">
        <v>8</v>
      </c>
      <c r="B168" s="30">
        <v>1889</v>
      </c>
      <c r="C168" s="31">
        <v>3403</v>
      </c>
      <c r="D168" s="32">
        <v>3322</v>
      </c>
      <c r="E168" s="33">
        <v>1889</v>
      </c>
    </row>
    <row r="169" spans="1:5" ht="15.95" customHeight="1" thickBot="1" x14ac:dyDescent="0.3">
      <c r="A169" s="13" t="s">
        <v>9</v>
      </c>
      <c r="B169" s="18">
        <f>B156-B164</f>
        <v>0</v>
      </c>
      <c r="C169" s="19">
        <f t="shared" ref="C169:E169" si="6">C156-C164</f>
        <v>0</v>
      </c>
      <c r="D169" s="20">
        <f t="shared" si="6"/>
        <v>425</v>
      </c>
      <c r="E169" s="20">
        <f t="shared" si="6"/>
        <v>0</v>
      </c>
    </row>
    <row r="170" spans="1:5" x14ac:dyDescent="0.25">
      <c r="A170" s="45"/>
      <c r="B170" s="46"/>
      <c r="C170" s="46"/>
      <c r="D170" s="46"/>
      <c r="E170" s="46"/>
    </row>
    <row r="173" spans="1:5" ht="18.75" x14ac:dyDescent="0.3">
      <c r="A173" s="2" t="s">
        <v>11</v>
      </c>
      <c r="B173" s="38" t="s">
        <v>38</v>
      </c>
      <c r="C173" s="38"/>
      <c r="D173" s="38"/>
      <c r="E173" s="38"/>
    </row>
    <row r="174" spans="1:5" x14ac:dyDescent="0.25">
      <c r="A174" s="7" t="s">
        <v>12</v>
      </c>
      <c r="B174" s="39" t="s">
        <v>42</v>
      </c>
      <c r="C174" s="39"/>
      <c r="D174" s="39"/>
      <c r="E174" s="39"/>
    </row>
    <row r="175" spans="1:5" ht="14.1" customHeight="1" thickBot="1" x14ac:dyDescent="0.3">
      <c r="E175" s="1" t="s">
        <v>10</v>
      </c>
    </row>
    <row r="176" spans="1:5" ht="15.95" customHeight="1" thickBot="1" x14ac:dyDescent="0.3">
      <c r="A176" s="40"/>
      <c r="B176" s="42">
        <v>2017</v>
      </c>
      <c r="C176" s="43"/>
      <c r="D176" s="44"/>
      <c r="E176" s="40" t="s">
        <v>30</v>
      </c>
    </row>
    <row r="177" spans="1:6" ht="15.95" customHeight="1" thickBot="1" x14ac:dyDescent="0.3">
      <c r="A177" s="41"/>
      <c r="B177" s="9" t="s">
        <v>14</v>
      </c>
      <c r="C177" s="10" t="s">
        <v>15</v>
      </c>
      <c r="D177" s="11" t="s">
        <v>16</v>
      </c>
      <c r="E177" s="41"/>
    </row>
    <row r="178" spans="1:6" ht="15.95" customHeight="1" thickBot="1" x14ac:dyDescent="0.3">
      <c r="A178" s="13" t="s">
        <v>0</v>
      </c>
      <c r="B178" s="18">
        <f>SUM(B179:B185)</f>
        <v>13725</v>
      </c>
      <c r="C178" s="19">
        <f>SUM(C179:C185)</f>
        <v>19537</v>
      </c>
      <c r="D178" s="20">
        <f>SUM(D179:D185)</f>
        <v>18846</v>
      </c>
      <c r="E178" s="21">
        <f>SUM(E179:E185)</f>
        <v>15336</v>
      </c>
    </row>
    <row r="179" spans="1:6" ht="15.95" customHeight="1" x14ac:dyDescent="0.25">
      <c r="A179" s="4" t="s">
        <v>1</v>
      </c>
      <c r="B179" s="22">
        <v>12500</v>
      </c>
      <c r="C179" s="23">
        <v>12871</v>
      </c>
      <c r="D179" s="24">
        <v>12872</v>
      </c>
      <c r="E179" s="25">
        <v>14118</v>
      </c>
      <c r="F179" s="3"/>
    </row>
    <row r="180" spans="1:6" ht="15.95" customHeight="1" x14ac:dyDescent="0.25">
      <c r="A180" s="4" t="s">
        <v>27</v>
      </c>
      <c r="B180" s="22">
        <v>0</v>
      </c>
      <c r="C180" s="23">
        <v>534</v>
      </c>
      <c r="D180" s="24">
        <v>533</v>
      </c>
      <c r="E180" s="25">
        <v>938</v>
      </c>
      <c r="F180" s="3"/>
    </row>
    <row r="181" spans="1:6" ht="15.95" customHeight="1" x14ac:dyDescent="0.25">
      <c r="A181" s="14" t="s">
        <v>2</v>
      </c>
      <c r="B181" s="26">
        <v>0</v>
      </c>
      <c r="C181" s="27">
        <v>4000</v>
      </c>
      <c r="D181" s="28">
        <v>4000</v>
      </c>
      <c r="E181" s="29">
        <v>0</v>
      </c>
    </row>
    <row r="182" spans="1:6" ht="15.95" customHeight="1" x14ac:dyDescent="0.25">
      <c r="A182" s="14" t="s">
        <v>31</v>
      </c>
      <c r="B182" s="26">
        <v>0</v>
      </c>
      <c r="C182" s="27">
        <v>495</v>
      </c>
      <c r="D182" s="28">
        <v>495</v>
      </c>
      <c r="E182" s="29">
        <v>0</v>
      </c>
    </row>
    <row r="183" spans="1:6" ht="15.95" customHeight="1" x14ac:dyDescent="0.25">
      <c r="A183" s="14" t="s">
        <v>28</v>
      </c>
      <c r="B183" s="26">
        <v>0</v>
      </c>
      <c r="C183" s="27">
        <v>0</v>
      </c>
      <c r="D183" s="28">
        <v>0</v>
      </c>
      <c r="E183" s="29">
        <v>0</v>
      </c>
    </row>
    <row r="184" spans="1:6" ht="15.95" customHeight="1" x14ac:dyDescent="0.25">
      <c r="A184" s="14" t="s">
        <v>29</v>
      </c>
      <c r="B184" s="26">
        <v>0</v>
      </c>
      <c r="C184" s="27">
        <v>0</v>
      </c>
      <c r="D184" s="28">
        <v>0</v>
      </c>
      <c r="E184" s="29">
        <v>0</v>
      </c>
    </row>
    <row r="185" spans="1:6" ht="15.95" customHeight="1" thickBot="1" x14ac:dyDescent="0.3">
      <c r="A185" s="6" t="s">
        <v>3</v>
      </c>
      <c r="B185" s="30">
        <v>1225</v>
      </c>
      <c r="C185" s="31">
        <v>1637</v>
      </c>
      <c r="D185" s="32">
        <v>946</v>
      </c>
      <c r="E185" s="33">
        <v>280</v>
      </c>
    </row>
    <row r="186" spans="1:6" ht="15.95" customHeight="1" thickBot="1" x14ac:dyDescent="0.3">
      <c r="A186" s="13" t="s">
        <v>4</v>
      </c>
      <c r="B186" s="18">
        <f>SUM(B187:B190)</f>
        <v>13725</v>
      </c>
      <c r="C186" s="19">
        <f>SUM(C187:C190)</f>
        <v>19537</v>
      </c>
      <c r="D186" s="20">
        <f>SUM(D187:D190)</f>
        <v>18846</v>
      </c>
      <c r="E186" s="21">
        <f>SUM(E187:E190)</f>
        <v>15336</v>
      </c>
    </row>
    <row r="187" spans="1:6" ht="15.95" customHeight="1" x14ac:dyDescent="0.25">
      <c r="A187" s="4" t="s">
        <v>5</v>
      </c>
      <c r="B187" s="22">
        <v>6066</v>
      </c>
      <c r="C187" s="23">
        <v>6437</v>
      </c>
      <c r="D187" s="24">
        <v>6724</v>
      </c>
      <c r="E187" s="25">
        <v>7326</v>
      </c>
    </row>
    <row r="188" spans="1:6" ht="15.95" customHeight="1" x14ac:dyDescent="0.25">
      <c r="A188" s="14" t="s">
        <v>6</v>
      </c>
      <c r="B188" s="26">
        <v>0</v>
      </c>
      <c r="C188" s="27">
        <v>946</v>
      </c>
      <c r="D188" s="28">
        <v>946</v>
      </c>
      <c r="E188" s="29">
        <v>938</v>
      </c>
    </row>
    <row r="189" spans="1:6" ht="15.95" customHeight="1" x14ac:dyDescent="0.25">
      <c r="A189" s="14" t="s">
        <v>7</v>
      </c>
      <c r="B189" s="26">
        <v>1240</v>
      </c>
      <c r="C189" s="27">
        <v>1240</v>
      </c>
      <c r="D189" s="28">
        <v>335</v>
      </c>
      <c r="E189" s="29">
        <v>460</v>
      </c>
    </row>
    <row r="190" spans="1:6" ht="15.95" customHeight="1" thickBot="1" x14ac:dyDescent="0.3">
      <c r="A190" s="6" t="s">
        <v>8</v>
      </c>
      <c r="B190" s="30">
        <v>6419</v>
      </c>
      <c r="C190" s="31">
        <v>10914</v>
      </c>
      <c r="D190" s="32">
        <v>10841</v>
      </c>
      <c r="E190" s="33">
        <v>6612</v>
      </c>
    </row>
    <row r="191" spans="1:6" ht="15.95" customHeight="1" thickBot="1" x14ac:dyDescent="0.3">
      <c r="A191" s="13" t="s">
        <v>9</v>
      </c>
      <c r="B191" s="18">
        <f>B178-B186</f>
        <v>0</v>
      </c>
      <c r="C191" s="19">
        <f t="shared" ref="C191:E191" si="7">C178-C186</f>
        <v>0</v>
      </c>
      <c r="D191" s="20">
        <f t="shared" si="7"/>
        <v>0</v>
      </c>
      <c r="E191" s="20">
        <f t="shared" si="7"/>
        <v>0</v>
      </c>
    </row>
    <row r="194" spans="1:6" x14ac:dyDescent="0.25">
      <c r="A194" s="8" t="s">
        <v>17</v>
      </c>
    </row>
    <row r="195" spans="1:6" x14ac:dyDescent="0.25">
      <c r="A195" s="36" t="s">
        <v>32</v>
      </c>
      <c r="B195" s="37"/>
      <c r="C195" s="37"/>
      <c r="D195" s="37"/>
      <c r="E195" s="37"/>
    </row>
    <row r="196" spans="1:6" x14ac:dyDescent="0.25">
      <c r="A196" s="36" t="s">
        <v>18</v>
      </c>
      <c r="B196" s="37"/>
      <c r="C196" s="37"/>
      <c r="D196" s="37"/>
      <c r="E196" s="37"/>
    </row>
    <row r="197" spans="1:6" x14ac:dyDescent="0.25">
      <c r="A197" s="36" t="s">
        <v>19</v>
      </c>
      <c r="B197" s="37"/>
      <c r="C197" s="37"/>
      <c r="D197" s="37"/>
      <c r="E197" s="37"/>
    </row>
    <row r="198" spans="1:6" ht="15" customHeight="1" x14ac:dyDescent="0.35">
      <c r="A198" s="17"/>
      <c r="B198" s="17"/>
      <c r="C198" s="17"/>
      <c r="D198" s="17"/>
      <c r="E198" s="17"/>
    </row>
    <row r="200" spans="1:6" ht="18.75" x14ac:dyDescent="0.3">
      <c r="A200" s="2" t="s">
        <v>11</v>
      </c>
      <c r="B200" s="38" t="s">
        <v>40</v>
      </c>
      <c r="C200" s="38"/>
      <c r="D200" s="38"/>
      <c r="E200" s="38"/>
    </row>
    <row r="201" spans="1:6" x14ac:dyDescent="0.25">
      <c r="A201" s="7" t="s">
        <v>12</v>
      </c>
      <c r="B201" s="39" t="s">
        <v>46</v>
      </c>
      <c r="C201" s="39"/>
      <c r="D201" s="39"/>
      <c r="E201" s="39"/>
    </row>
    <row r="202" spans="1:6" ht="14.1" customHeight="1" thickBot="1" x14ac:dyDescent="0.3">
      <c r="E202" s="1" t="s">
        <v>10</v>
      </c>
    </row>
    <row r="203" spans="1:6" ht="15.95" customHeight="1" thickBot="1" x14ac:dyDescent="0.3">
      <c r="A203" s="40"/>
      <c r="B203" s="42">
        <v>2017</v>
      </c>
      <c r="C203" s="43"/>
      <c r="D203" s="44"/>
      <c r="E203" s="40" t="s">
        <v>30</v>
      </c>
    </row>
    <row r="204" spans="1:6" ht="15.95" customHeight="1" thickBot="1" x14ac:dyDescent="0.3">
      <c r="A204" s="41"/>
      <c r="B204" s="9" t="s">
        <v>14</v>
      </c>
      <c r="C204" s="10" t="s">
        <v>15</v>
      </c>
      <c r="D204" s="11" t="s">
        <v>16</v>
      </c>
      <c r="E204" s="41"/>
    </row>
    <row r="205" spans="1:6" ht="15.95" customHeight="1" thickBot="1" x14ac:dyDescent="0.3">
      <c r="A205" s="16" t="s">
        <v>0</v>
      </c>
      <c r="B205" s="18">
        <f>SUM(B206:B212)</f>
        <v>96251</v>
      </c>
      <c r="C205" s="19">
        <f>SUM(C206:C212)</f>
        <v>101184</v>
      </c>
      <c r="D205" s="20">
        <f>SUM(D206:D212)</f>
        <v>103378</v>
      </c>
      <c r="E205" s="21">
        <f>SUM(E206:E212)</f>
        <v>115941</v>
      </c>
    </row>
    <row r="206" spans="1:6" ht="15.95" customHeight="1" x14ac:dyDescent="0.25">
      <c r="A206" s="4" t="s">
        <v>1</v>
      </c>
      <c r="B206" s="22">
        <v>15191</v>
      </c>
      <c r="C206" s="23">
        <v>16316</v>
      </c>
      <c r="D206" s="24">
        <v>9865</v>
      </c>
      <c r="E206" s="25">
        <v>15108</v>
      </c>
      <c r="F206" s="3"/>
    </row>
    <row r="207" spans="1:6" ht="15.95" customHeight="1" x14ac:dyDescent="0.25">
      <c r="A207" s="4" t="s">
        <v>27</v>
      </c>
      <c r="B207" s="22">
        <v>718</v>
      </c>
      <c r="C207" s="23">
        <v>775</v>
      </c>
      <c r="D207" s="24">
        <v>683</v>
      </c>
      <c r="E207" s="25">
        <v>801</v>
      </c>
      <c r="F207" s="3"/>
    </row>
    <row r="208" spans="1:6" ht="15.95" customHeight="1" x14ac:dyDescent="0.25">
      <c r="A208" s="15" t="s">
        <v>2</v>
      </c>
      <c r="B208" s="26">
        <v>0</v>
      </c>
      <c r="C208" s="27">
        <v>2500</v>
      </c>
      <c r="D208" s="28">
        <v>2500</v>
      </c>
      <c r="E208" s="29">
        <v>0</v>
      </c>
    </row>
    <row r="209" spans="1:5" ht="15.95" customHeight="1" x14ac:dyDescent="0.25">
      <c r="A209" s="15" t="s">
        <v>31</v>
      </c>
      <c r="B209" s="26">
        <v>10430</v>
      </c>
      <c r="C209" s="27">
        <v>11681</v>
      </c>
      <c r="D209" s="28">
        <v>15926</v>
      </c>
      <c r="E209" s="29">
        <v>25628</v>
      </c>
    </row>
    <row r="210" spans="1:5" ht="15.95" customHeight="1" x14ac:dyDescent="0.25">
      <c r="A210" s="15" t="s">
        <v>28</v>
      </c>
      <c r="B210" s="26">
        <v>64</v>
      </c>
      <c r="C210" s="27">
        <v>64</v>
      </c>
      <c r="D210" s="28">
        <v>64</v>
      </c>
      <c r="E210" s="29">
        <v>64</v>
      </c>
    </row>
    <row r="211" spans="1:5" ht="15.95" customHeight="1" x14ac:dyDescent="0.25">
      <c r="A211" s="15" t="s">
        <v>29</v>
      </c>
      <c r="B211" s="26">
        <v>0</v>
      </c>
      <c r="C211" s="27">
        <v>0</v>
      </c>
      <c r="D211" s="28">
        <v>0</v>
      </c>
      <c r="E211" s="29">
        <v>0</v>
      </c>
    </row>
    <row r="212" spans="1:5" ht="15.95" customHeight="1" thickBot="1" x14ac:dyDescent="0.3">
      <c r="A212" s="6" t="s">
        <v>3</v>
      </c>
      <c r="B212" s="30">
        <v>69848</v>
      </c>
      <c r="C212" s="31">
        <v>69848</v>
      </c>
      <c r="D212" s="32">
        <v>74340</v>
      </c>
      <c r="E212" s="33">
        <v>74340</v>
      </c>
    </row>
    <row r="213" spans="1:5" ht="15.95" customHeight="1" thickBot="1" x14ac:dyDescent="0.3">
      <c r="A213" s="16" t="s">
        <v>4</v>
      </c>
      <c r="B213" s="18">
        <f>SUM(B214:B217)</f>
        <v>96251</v>
      </c>
      <c r="C213" s="19">
        <f>SUM(C214:C217)</f>
        <v>101184</v>
      </c>
      <c r="D213" s="20">
        <f>SUM(D214:D217)</f>
        <v>103378</v>
      </c>
      <c r="E213" s="21">
        <f>SUM(E214:E217)</f>
        <v>115941</v>
      </c>
    </row>
    <row r="214" spans="1:5" ht="15.95" customHeight="1" x14ac:dyDescent="0.25">
      <c r="A214" s="4" t="s">
        <v>5</v>
      </c>
      <c r="B214" s="22">
        <v>67870</v>
      </c>
      <c r="C214" s="23">
        <v>70246</v>
      </c>
      <c r="D214" s="24">
        <v>75771</v>
      </c>
      <c r="E214" s="25">
        <v>88916</v>
      </c>
    </row>
    <row r="215" spans="1:5" ht="15.95" customHeight="1" x14ac:dyDescent="0.25">
      <c r="A215" s="15" t="s">
        <v>6</v>
      </c>
      <c r="B215" s="26">
        <v>2050</v>
      </c>
      <c r="C215" s="27">
        <v>2107</v>
      </c>
      <c r="D215" s="28">
        <v>2107</v>
      </c>
      <c r="E215" s="29">
        <v>2225</v>
      </c>
    </row>
    <row r="216" spans="1:5" ht="15.95" customHeight="1" x14ac:dyDescent="0.25">
      <c r="A216" s="15" t="s">
        <v>7</v>
      </c>
      <c r="B216" s="26">
        <v>6831</v>
      </c>
      <c r="C216" s="27">
        <v>6831</v>
      </c>
      <c r="D216" s="28">
        <v>5500</v>
      </c>
      <c r="E216" s="29">
        <v>6800</v>
      </c>
    </row>
    <row r="217" spans="1:5" ht="15.95" customHeight="1" thickBot="1" x14ac:dyDescent="0.3">
      <c r="A217" s="6" t="s">
        <v>8</v>
      </c>
      <c r="B217" s="30">
        <v>19500</v>
      </c>
      <c r="C217" s="31">
        <v>22000</v>
      </c>
      <c r="D217" s="32">
        <v>20000</v>
      </c>
      <c r="E217" s="33">
        <v>18000</v>
      </c>
    </row>
    <row r="218" spans="1:5" ht="15.95" customHeight="1" thickBot="1" x14ac:dyDescent="0.3">
      <c r="A218" s="16" t="s">
        <v>9</v>
      </c>
      <c r="B218" s="18">
        <f>B205-B213</f>
        <v>0</v>
      </c>
      <c r="C218" s="19">
        <f t="shared" ref="C218:E218" si="8">C205-C213</f>
        <v>0</v>
      </c>
      <c r="D218" s="20">
        <f t="shared" si="8"/>
        <v>0</v>
      </c>
      <c r="E218" s="20">
        <f t="shared" si="8"/>
        <v>0</v>
      </c>
    </row>
    <row r="219" spans="1:5" x14ac:dyDescent="0.25">
      <c r="A219" s="45"/>
      <c r="B219" s="46"/>
      <c r="C219" s="46"/>
      <c r="D219" s="46"/>
      <c r="E219" s="46"/>
    </row>
    <row r="222" spans="1:5" ht="18.75" x14ac:dyDescent="0.3">
      <c r="A222" s="2" t="s">
        <v>11</v>
      </c>
      <c r="B222" s="38" t="s">
        <v>41</v>
      </c>
      <c r="C222" s="38"/>
      <c r="D222" s="38"/>
      <c r="E222" s="38"/>
    </row>
    <row r="223" spans="1:5" x14ac:dyDescent="0.25">
      <c r="A223" s="7" t="s">
        <v>12</v>
      </c>
      <c r="B223" s="39" t="s">
        <v>43</v>
      </c>
      <c r="C223" s="39"/>
      <c r="D223" s="39"/>
      <c r="E223" s="39"/>
    </row>
    <row r="224" spans="1:5" ht="14.1" customHeight="1" thickBot="1" x14ac:dyDescent="0.3">
      <c r="E224" s="1" t="s">
        <v>10</v>
      </c>
    </row>
    <row r="225" spans="1:6" ht="15.95" customHeight="1" thickBot="1" x14ac:dyDescent="0.3">
      <c r="A225" s="40"/>
      <c r="B225" s="42">
        <v>2017</v>
      </c>
      <c r="C225" s="43"/>
      <c r="D225" s="44"/>
      <c r="E225" s="40" t="s">
        <v>30</v>
      </c>
    </row>
    <row r="226" spans="1:6" ht="15.95" customHeight="1" thickBot="1" x14ac:dyDescent="0.3">
      <c r="A226" s="41"/>
      <c r="B226" s="9" t="s">
        <v>14</v>
      </c>
      <c r="C226" s="10" t="s">
        <v>15</v>
      </c>
      <c r="D226" s="11" t="s">
        <v>16</v>
      </c>
      <c r="E226" s="41"/>
    </row>
    <row r="227" spans="1:6" ht="15.95" customHeight="1" thickBot="1" x14ac:dyDescent="0.3">
      <c r="A227" s="16" t="s">
        <v>0</v>
      </c>
      <c r="B227" s="18">
        <f>SUM(B228:B234)</f>
        <v>86483</v>
      </c>
      <c r="C227" s="19">
        <f>SUM(C228:C234)</f>
        <v>86483</v>
      </c>
      <c r="D227" s="20">
        <f>SUM(D228:D234)</f>
        <v>95571</v>
      </c>
      <c r="E227" s="21">
        <f>SUM(E228:E234)</f>
        <v>99100</v>
      </c>
    </row>
    <row r="228" spans="1:6" ht="15.95" customHeight="1" x14ac:dyDescent="0.25">
      <c r="A228" s="4" t="s">
        <v>1</v>
      </c>
      <c r="B228" s="22">
        <v>14504</v>
      </c>
      <c r="C228" s="23">
        <v>16806</v>
      </c>
      <c r="D228" s="24">
        <v>14504</v>
      </c>
      <c r="E228" s="25">
        <v>14755</v>
      </c>
      <c r="F228" s="3"/>
    </row>
    <row r="229" spans="1:6" ht="15.95" customHeight="1" x14ac:dyDescent="0.25">
      <c r="A229" s="4" t="s">
        <v>27</v>
      </c>
      <c r="B229" s="22">
        <v>1746</v>
      </c>
      <c r="C229" s="23">
        <v>1746</v>
      </c>
      <c r="D229" s="24">
        <v>1746</v>
      </c>
      <c r="E229" s="25">
        <v>1495</v>
      </c>
      <c r="F229" s="3"/>
    </row>
    <row r="230" spans="1:6" ht="15.95" customHeight="1" x14ac:dyDescent="0.25">
      <c r="A230" s="15" t="s">
        <v>2</v>
      </c>
      <c r="B230" s="26">
        <v>0</v>
      </c>
      <c r="C230" s="27">
        <v>0</v>
      </c>
      <c r="D230" s="28">
        <v>0</v>
      </c>
      <c r="E230" s="29">
        <v>0</v>
      </c>
    </row>
    <row r="231" spans="1:6" ht="15.95" customHeight="1" x14ac:dyDescent="0.25">
      <c r="A231" s="15" t="s">
        <v>31</v>
      </c>
      <c r="B231" s="26">
        <v>12693</v>
      </c>
      <c r="C231" s="27">
        <v>12693</v>
      </c>
      <c r="D231" s="28">
        <v>20323</v>
      </c>
      <c r="E231" s="29">
        <v>24060</v>
      </c>
    </row>
    <row r="232" spans="1:6" ht="15.95" customHeight="1" x14ac:dyDescent="0.25">
      <c r="A232" s="15" t="s">
        <v>28</v>
      </c>
      <c r="B232" s="26">
        <v>13</v>
      </c>
      <c r="C232" s="27">
        <v>13</v>
      </c>
      <c r="D232" s="28">
        <v>13</v>
      </c>
      <c r="E232" s="29">
        <v>12</v>
      </c>
    </row>
    <row r="233" spans="1:6" ht="15.95" customHeight="1" x14ac:dyDescent="0.25">
      <c r="A233" s="15" t="s">
        <v>29</v>
      </c>
      <c r="B233" s="26">
        <v>0</v>
      </c>
      <c r="C233" s="27">
        <v>0</v>
      </c>
      <c r="D233" s="28">
        <v>40</v>
      </c>
      <c r="E233" s="29">
        <v>0</v>
      </c>
    </row>
    <row r="234" spans="1:6" ht="15.95" customHeight="1" thickBot="1" x14ac:dyDescent="0.3">
      <c r="A234" s="6" t="s">
        <v>3</v>
      </c>
      <c r="B234" s="30">
        <v>57527</v>
      </c>
      <c r="C234" s="31">
        <v>55225</v>
      </c>
      <c r="D234" s="32">
        <v>58945</v>
      </c>
      <c r="E234" s="33">
        <v>58778</v>
      </c>
    </row>
    <row r="235" spans="1:6" ht="15.95" customHeight="1" thickBot="1" x14ac:dyDescent="0.3">
      <c r="A235" s="16" t="s">
        <v>4</v>
      </c>
      <c r="B235" s="18">
        <f>SUM(B236:B239)</f>
        <v>86483</v>
      </c>
      <c r="C235" s="19">
        <f>SUM(C236:C239)</f>
        <v>86483</v>
      </c>
      <c r="D235" s="20">
        <f>SUM(D236:D239)</f>
        <v>95571</v>
      </c>
      <c r="E235" s="21">
        <f>SUM(E236:E239)</f>
        <v>99100</v>
      </c>
    </row>
    <row r="236" spans="1:6" ht="15.95" customHeight="1" x14ac:dyDescent="0.25">
      <c r="A236" s="4" t="s">
        <v>5</v>
      </c>
      <c r="B236" s="22">
        <v>57558</v>
      </c>
      <c r="C236" s="23">
        <v>59860</v>
      </c>
      <c r="D236" s="24">
        <v>68675</v>
      </c>
      <c r="E236" s="25">
        <v>72312</v>
      </c>
    </row>
    <row r="237" spans="1:6" ht="15.95" customHeight="1" x14ac:dyDescent="0.25">
      <c r="A237" s="15" t="s">
        <v>6</v>
      </c>
      <c r="B237" s="26">
        <v>2676</v>
      </c>
      <c r="C237" s="27">
        <v>2676</v>
      </c>
      <c r="D237" s="28">
        <v>2525</v>
      </c>
      <c r="E237" s="29">
        <v>2424</v>
      </c>
    </row>
    <row r="238" spans="1:6" ht="15.95" customHeight="1" x14ac:dyDescent="0.25">
      <c r="A238" s="15" t="s">
        <v>7</v>
      </c>
      <c r="B238" s="26">
        <v>7440</v>
      </c>
      <c r="C238" s="27">
        <v>7440</v>
      </c>
      <c r="D238" s="28">
        <v>6625</v>
      </c>
      <c r="E238" s="29">
        <v>6700</v>
      </c>
    </row>
    <row r="239" spans="1:6" ht="15.95" customHeight="1" thickBot="1" x14ac:dyDescent="0.3">
      <c r="A239" s="6" t="s">
        <v>8</v>
      </c>
      <c r="B239" s="30">
        <v>18809</v>
      </c>
      <c r="C239" s="31">
        <v>16507</v>
      </c>
      <c r="D239" s="32">
        <v>17746</v>
      </c>
      <c r="E239" s="33">
        <v>17664</v>
      </c>
    </row>
    <row r="240" spans="1:6" ht="15.95" customHeight="1" thickBot="1" x14ac:dyDescent="0.3">
      <c r="A240" s="16" t="s">
        <v>9</v>
      </c>
      <c r="B240" s="18">
        <f>B227-B235</f>
        <v>0</v>
      </c>
      <c r="C240" s="19">
        <f t="shared" ref="C240:E240" si="9">C227-C235</f>
        <v>0</v>
      </c>
      <c r="D240" s="20">
        <f t="shared" si="9"/>
        <v>0</v>
      </c>
      <c r="E240" s="20">
        <f t="shared" si="9"/>
        <v>0</v>
      </c>
    </row>
    <row r="243" spans="1:6" x14ac:dyDescent="0.25">
      <c r="A243" s="8" t="s">
        <v>17</v>
      </c>
    </row>
    <row r="244" spans="1:6" x14ac:dyDescent="0.25">
      <c r="A244" s="36" t="s">
        <v>32</v>
      </c>
      <c r="B244" s="37"/>
      <c r="C244" s="37"/>
      <c r="D244" s="37"/>
      <c r="E244" s="37"/>
    </row>
    <row r="245" spans="1:6" x14ac:dyDescent="0.25">
      <c r="A245" s="36" t="s">
        <v>18</v>
      </c>
      <c r="B245" s="37"/>
      <c r="C245" s="37"/>
      <c r="D245" s="37"/>
      <c r="E245" s="37"/>
    </row>
    <row r="246" spans="1:6" x14ac:dyDescent="0.25">
      <c r="A246" s="36" t="s">
        <v>19</v>
      </c>
      <c r="B246" s="37"/>
      <c r="C246" s="37"/>
      <c r="D246" s="37"/>
      <c r="E246" s="37"/>
    </row>
    <row r="247" spans="1:6" ht="15" customHeight="1" x14ac:dyDescent="0.35">
      <c r="A247" s="17"/>
      <c r="B247" s="17"/>
      <c r="C247" s="17"/>
      <c r="D247" s="17"/>
      <c r="E247" s="17"/>
    </row>
    <row r="249" spans="1:6" ht="18.75" x14ac:dyDescent="0.3">
      <c r="A249" s="2" t="s">
        <v>11</v>
      </c>
      <c r="B249" s="38" t="s">
        <v>44</v>
      </c>
      <c r="C249" s="38"/>
      <c r="D249" s="38"/>
      <c r="E249" s="38"/>
    </row>
    <row r="250" spans="1:6" x14ac:dyDescent="0.25">
      <c r="A250" s="7" t="s">
        <v>12</v>
      </c>
      <c r="B250" s="39" t="s">
        <v>45</v>
      </c>
      <c r="C250" s="39"/>
      <c r="D250" s="39"/>
      <c r="E250" s="39"/>
    </row>
    <row r="251" spans="1:6" ht="14.1" customHeight="1" thickBot="1" x14ac:dyDescent="0.3">
      <c r="E251" s="1" t="s">
        <v>10</v>
      </c>
    </row>
    <row r="252" spans="1:6" ht="15.95" customHeight="1" thickBot="1" x14ac:dyDescent="0.3">
      <c r="A252" s="40"/>
      <c r="B252" s="42">
        <v>2017</v>
      </c>
      <c r="C252" s="43"/>
      <c r="D252" s="44"/>
      <c r="E252" s="40" t="s">
        <v>30</v>
      </c>
    </row>
    <row r="253" spans="1:6" ht="15.95" customHeight="1" thickBot="1" x14ac:dyDescent="0.3">
      <c r="A253" s="41"/>
      <c r="B253" s="9" t="s">
        <v>14</v>
      </c>
      <c r="C253" s="10" t="s">
        <v>15</v>
      </c>
      <c r="D253" s="11" t="s">
        <v>16</v>
      </c>
      <c r="E253" s="41"/>
    </row>
    <row r="254" spans="1:6" ht="15.95" customHeight="1" thickBot="1" x14ac:dyDescent="0.3">
      <c r="A254" s="16" t="s">
        <v>0</v>
      </c>
      <c r="B254" s="18">
        <f>SUM(B255:B261)</f>
        <v>29539</v>
      </c>
      <c r="C254" s="19">
        <f>SUM(C255:C261)</f>
        <v>32494</v>
      </c>
      <c r="D254" s="20">
        <f>SUM(D255:D261)</f>
        <v>34298</v>
      </c>
      <c r="E254" s="21">
        <f>SUM(E255:E261)</f>
        <v>33616</v>
      </c>
    </row>
    <row r="255" spans="1:6" ht="15.95" customHeight="1" x14ac:dyDescent="0.25">
      <c r="A255" s="4" t="s">
        <v>1</v>
      </c>
      <c r="B255" s="22">
        <v>7502</v>
      </c>
      <c r="C255" s="23">
        <v>7502</v>
      </c>
      <c r="D255" s="24">
        <v>7502</v>
      </c>
      <c r="E255" s="25">
        <v>7493</v>
      </c>
      <c r="F255" s="3"/>
    </row>
    <row r="256" spans="1:6" ht="15.95" customHeight="1" x14ac:dyDescent="0.25">
      <c r="A256" s="4" t="s">
        <v>27</v>
      </c>
      <c r="B256" s="22">
        <v>263</v>
      </c>
      <c r="C256" s="23">
        <v>272</v>
      </c>
      <c r="D256" s="24">
        <v>272</v>
      </c>
      <c r="E256" s="25">
        <v>272</v>
      </c>
      <c r="F256" s="3"/>
    </row>
    <row r="257" spans="1:5" ht="15.95" customHeight="1" x14ac:dyDescent="0.25">
      <c r="A257" s="15" t="s">
        <v>2</v>
      </c>
      <c r="B257" s="26">
        <v>0</v>
      </c>
      <c r="C257" s="27">
        <v>2946</v>
      </c>
      <c r="D257" s="28">
        <v>2946</v>
      </c>
      <c r="E257" s="29">
        <v>0</v>
      </c>
    </row>
    <row r="258" spans="1:5" ht="15.95" customHeight="1" x14ac:dyDescent="0.25">
      <c r="A258" s="15" t="s">
        <v>31</v>
      </c>
      <c r="B258" s="26">
        <v>3500</v>
      </c>
      <c r="C258" s="27">
        <v>3500</v>
      </c>
      <c r="D258" s="28">
        <v>4611</v>
      </c>
      <c r="E258" s="29">
        <v>6973</v>
      </c>
    </row>
    <row r="259" spans="1:5" ht="15.95" customHeight="1" x14ac:dyDescent="0.25">
      <c r="A259" s="15" t="s">
        <v>28</v>
      </c>
      <c r="B259" s="26">
        <v>0</v>
      </c>
      <c r="C259" s="27">
        <v>0</v>
      </c>
      <c r="D259" s="28">
        <v>0</v>
      </c>
      <c r="E259" s="29">
        <v>0</v>
      </c>
    </row>
    <row r="260" spans="1:5" ht="15.95" customHeight="1" x14ac:dyDescent="0.25">
      <c r="A260" s="15" t="s">
        <v>29</v>
      </c>
      <c r="B260" s="26">
        <v>0</v>
      </c>
      <c r="C260" s="27">
        <v>0</v>
      </c>
      <c r="D260" s="28">
        <v>0</v>
      </c>
      <c r="E260" s="29">
        <v>0</v>
      </c>
    </row>
    <row r="261" spans="1:5" ht="15.95" customHeight="1" thickBot="1" x14ac:dyDescent="0.3">
      <c r="A261" s="6" t="s">
        <v>3</v>
      </c>
      <c r="B261" s="30">
        <v>18274</v>
      </c>
      <c r="C261" s="31">
        <v>18274</v>
      </c>
      <c r="D261" s="32">
        <v>18967</v>
      </c>
      <c r="E261" s="33">
        <v>18878</v>
      </c>
    </row>
    <row r="262" spans="1:5" ht="15.95" customHeight="1" thickBot="1" x14ac:dyDescent="0.3">
      <c r="A262" s="16" t="s">
        <v>4</v>
      </c>
      <c r="B262" s="18">
        <f>SUM(B263:B266)</f>
        <v>29539</v>
      </c>
      <c r="C262" s="19">
        <f>SUM(C263:C266)</f>
        <v>32494</v>
      </c>
      <c r="D262" s="20">
        <f>SUM(D263:D266)</f>
        <v>34298</v>
      </c>
      <c r="E262" s="21">
        <f>SUM(E263:E266)</f>
        <v>33616</v>
      </c>
    </row>
    <row r="263" spans="1:5" ht="15.95" customHeight="1" x14ac:dyDescent="0.25">
      <c r="A263" s="4" t="s">
        <v>5</v>
      </c>
      <c r="B263" s="22">
        <v>20732</v>
      </c>
      <c r="C263" s="23">
        <v>21178</v>
      </c>
      <c r="D263" s="24">
        <v>22706</v>
      </c>
      <c r="E263" s="25">
        <v>24800</v>
      </c>
    </row>
    <row r="264" spans="1:5" ht="15.95" customHeight="1" x14ac:dyDescent="0.25">
      <c r="A264" s="15" t="s">
        <v>6</v>
      </c>
      <c r="B264" s="26">
        <v>687</v>
      </c>
      <c r="C264" s="27">
        <v>696</v>
      </c>
      <c r="D264" s="28">
        <v>696</v>
      </c>
      <c r="E264" s="29">
        <v>696</v>
      </c>
    </row>
    <row r="265" spans="1:5" ht="15.95" customHeight="1" x14ac:dyDescent="0.25">
      <c r="A265" s="15" t="s">
        <v>7</v>
      </c>
      <c r="B265" s="26">
        <v>2100</v>
      </c>
      <c r="C265" s="27">
        <v>2100</v>
      </c>
      <c r="D265" s="28">
        <v>2000</v>
      </c>
      <c r="E265" s="29">
        <v>2100</v>
      </c>
    </row>
    <row r="266" spans="1:5" ht="15.95" customHeight="1" thickBot="1" x14ac:dyDescent="0.3">
      <c r="A266" s="6" t="s">
        <v>8</v>
      </c>
      <c r="B266" s="30">
        <v>6020</v>
      </c>
      <c r="C266" s="31">
        <v>8520</v>
      </c>
      <c r="D266" s="32">
        <v>8896</v>
      </c>
      <c r="E266" s="33">
        <v>6020</v>
      </c>
    </row>
    <row r="267" spans="1:5" ht="15.95" customHeight="1" thickBot="1" x14ac:dyDescent="0.3">
      <c r="A267" s="16" t="s">
        <v>9</v>
      </c>
      <c r="B267" s="18">
        <f>B254-B262</f>
        <v>0</v>
      </c>
      <c r="C267" s="19">
        <f t="shared" ref="C267:E267" si="10">C254-C262</f>
        <v>0</v>
      </c>
      <c r="D267" s="20">
        <f t="shared" si="10"/>
        <v>0</v>
      </c>
      <c r="E267" s="20">
        <f t="shared" si="10"/>
        <v>0</v>
      </c>
    </row>
    <row r="268" spans="1:5" x14ac:dyDescent="0.25">
      <c r="A268" s="45"/>
      <c r="B268" s="46"/>
      <c r="C268" s="46"/>
      <c r="D268" s="46"/>
      <c r="E268" s="46"/>
    </row>
    <row r="271" spans="1:5" ht="18.75" x14ac:dyDescent="0.3">
      <c r="A271" s="2" t="s">
        <v>11</v>
      </c>
      <c r="B271" s="38" t="s">
        <v>47</v>
      </c>
      <c r="C271" s="38"/>
      <c r="D271" s="38"/>
      <c r="E271" s="38"/>
    </row>
    <row r="272" spans="1:5" x14ac:dyDescent="0.25">
      <c r="A272" s="7" t="s">
        <v>12</v>
      </c>
      <c r="B272" s="39" t="s">
        <v>48</v>
      </c>
      <c r="C272" s="39"/>
      <c r="D272" s="39"/>
      <c r="E272" s="39"/>
    </row>
    <row r="273" spans="1:6" ht="14.1" customHeight="1" thickBot="1" x14ac:dyDescent="0.3">
      <c r="E273" s="1" t="s">
        <v>10</v>
      </c>
    </row>
    <row r="274" spans="1:6" ht="15.95" customHeight="1" thickBot="1" x14ac:dyDescent="0.3">
      <c r="A274" s="40"/>
      <c r="B274" s="42">
        <v>2017</v>
      </c>
      <c r="C274" s="43"/>
      <c r="D274" s="44"/>
      <c r="E274" s="40" t="s">
        <v>30</v>
      </c>
    </row>
    <row r="275" spans="1:6" ht="15.95" customHeight="1" thickBot="1" x14ac:dyDescent="0.3">
      <c r="A275" s="41"/>
      <c r="B275" s="9" t="s">
        <v>14</v>
      </c>
      <c r="C275" s="10" t="s">
        <v>15</v>
      </c>
      <c r="D275" s="11" t="s">
        <v>16</v>
      </c>
      <c r="E275" s="41"/>
    </row>
    <row r="276" spans="1:6" ht="15.95" customHeight="1" thickBot="1" x14ac:dyDescent="0.3">
      <c r="A276" s="16" t="s">
        <v>0</v>
      </c>
      <c r="B276" s="18">
        <f>SUM(B277:B283)</f>
        <v>35771</v>
      </c>
      <c r="C276" s="19">
        <f>SUM(C277:C283)</f>
        <v>37328</v>
      </c>
      <c r="D276" s="20">
        <f>SUM(D277:D283)</f>
        <v>40891</v>
      </c>
      <c r="E276" s="21">
        <f>SUM(E277:E283)</f>
        <v>43149</v>
      </c>
    </row>
    <row r="277" spans="1:6" ht="15.95" customHeight="1" x14ac:dyDescent="0.25">
      <c r="A277" s="4" t="s">
        <v>1</v>
      </c>
      <c r="B277" s="22">
        <v>7114</v>
      </c>
      <c r="C277" s="23">
        <v>7114</v>
      </c>
      <c r="D277" s="24">
        <v>7443</v>
      </c>
      <c r="E277" s="25">
        <v>8295</v>
      </c>
      <c r="F277" s="3"/>
    </row>
    <row r="278" spans="1:6" ht="15.95" customHeight="1" x14ac:dyDescent="0.25">
      <c r="A278" s="4" t="s">
        <v>27</v>
      </c>
      <c r="B278" s="22">
        <v>569</v>
      </c>
      <c r="C278" s="23">
        <v>569</v>
      </c>
      <c r="D278" s="24">
        <v>569</v>
      </c>
      <c r="E278" s="25">
        <v>648</v>
      </c>
      <c r="F278" s="3"/>
    </row>
    <row r="279" spans="1:6" ht="15.95" customHeight="1" x14ac:dyDescent="0.25">
      <c r="A279" s="15" t="s">
        <v>2</v>
      </c>
      <c r="B279" s="26">
        <v>1260</v>
      </c>
      <c r="C279" s="27">
        <v>1260</v>
      </c>
      <c r="D279" s="28">
        <v>1260</v>
      </c>
      <c r="E279" s="29">
        <v>0</v>
      </c>
    </row>
    <row r="280" spans="1:6" ht="15.95" customHeight="1" x14ac:dyDescent="0.25">
      <c r="A280" s="15" t="s">
        <v>31</v>
      </c>
      <c r="B280" s="26">
        <v>5927</v>
      </c>
      <c r="C280" s="27">
        <v>6474</v>
      </c>
      <c r="D280" s="28">
        <v>9708</v>
      </c>
      <c r="E280" s="29">
        <v>12283</v>
      </c>
    </row>
    <row r="281" spans="1:6" ht="15.95" customHeight="1" x14ac:dyDescent="0.25">
      <c r="A281" s="15" t="s">
        <v>28</v>
      </c>
      <c r="B281" s="26">
        <v>0</v>
      </c>
      <c r="C281" s="27">
        <v>0</v>
      </c>
      <c r="D281" s="28">
        <v>116</v>
      </c>
      <c r="E281" s="29">
        <v>116</v>
      </c>
    </row>
    <row r="282" spans="1:6" ht="15.95" customHeight="1" x14ac:dyDescent="0.25">
      <c r="A282" s="15" t="s">
        <v>29</v>
      </c>
      <c r="B282" s="26">
        <v>0</v>
      </c>
      <c r="C282" s="27">
        <v>0</v>
      </c>
      <c r="D282" s="28">
        <v>0</v>
      </c>
      <c r="E282" s="29">
        <v>0</v>
      </c>
    </row>
    <row r="283" spans="1:6" ht="15.95" customHeight="1" thickBot="1" x14ac:dyDescent="0.3">
      <c r="A283" s="6" t="s">
        <v>3</v>
      </c>
      <c r="B283" s="30">
        <v>20901</v>
      </c>
      <c r="C283" s="31">
        <v>21911</v>
      </c>
      <c r="D283" s="32">
        <v>21795</v>
      </c>
      <c r="E283" s="33">
        <v>21807</v>
      </c>
    </row>
    <row r="284" spans="1:6" ht="15.95" customHeight="1" thickBot="1" x14ac:dyDescent="0.3">
      <c r="A284" s="16" t="s">
        <v>4</v>
      </c>
      <c r="B284" s="18">
        <f>SUM(B285:B288)</f>
        <v>35771</v>
      </c>
      <c r="C284" s="19">
        <f>SUM(C285:C288)</f>
        <v>37328</v>
      </c>
      <c r="D284" s="20">
        <f>SUM(D285:D288)</f>
        <v>40891</v>
      </c>
      <c r="E284" s="21">
        <f>SUM(E285:E288)</f>
        <v>43149</v>
      </c>
    </row>
    <row r="285" spans="1:6" ht="15.95" customHeight="1" x14ac:dyDescent="0.25">
      <c r="A285" s="4" t="s">
        <v>5</v>
      </c>
      <c r="B285" s="22">
        <v>22499</v>
      </c>
      <c r="C285" s="23">
        <v>24056</v>
      </c>
      <c r="D285" s="24">
        <v>27619</v>
      </c>
      <c r="E285" s="25">
        <v>31046</v>
      </c>
    </row>
    <row r="286" spans="1:6" ht="15.95" customHeight="1" x14ac:dyDescent="0.25">
      <c r="A286" s="15" t="s">
        <v>6</v>
      </c>
      <c r="B286" s="26">
        <v>1400</v>
      </c>
      <c r="C286" s="27">
        <v>1400</v>
      </c>
      <c r="D286" s="28">
        <v>1400</v>
      </c>
      <c r="E286" s="29">
        <v>1491</v>
      </c>
    </row>
    <row r="287" spans="1:6" ht="15.95" customHeight="1" x14ac:dyDescent="0.25">
      <c r="A287" s="15" t="s">
        <v>7</v>
      </c>
      <c r="B287" s="26">
        <v>3150</v>
      </c>
      <c r="C287" s="27">
        <v>3150</v>
      </c>
      <c r="D287" s="28">
        <v>3150</v>
      </c>
      <c r="E287" s="29">
        <v>3150</v>
      </c>
    </row>
    <row r="288" spans="1:6" ht="15.95" customHeight="1" thickBot="1" x14ac:dyDescent="0.3">
      <c r="A288" s="6" t="s">
        <v>8</v>
      </c>
      <c r="B288" s="30">
        <v>8722</v>
      </c>
      <c r="C288" s="31">
        <v>8722</v>
      </c>
      <c r="D288" s="32">
        <v>8722</v>
      </c>
      <c r="E288" s="33">
        <v>7462</v>
      </c>
    </row>
    <row r="289" spans="1:6" ht="15.95" customHeight="1" thickBot="1" x14ac:dyDescent="0.3">
      <c r="A289" s="16" t="s">
        <v>9</v>
      </c>
      <c r="B289" s="18">
        <f>B276-B284</f>
        <v>0</v>
      </c>
      <c r="C289" s="19">
        <f t="shared" ref="C289:E289" si="11">C276-C284</f>
        <v>0</v>
      </c>
      <c r="D289" s="20">
        <f t="shared" si="11"/>
        <v>0</v>
      </c>
      <c r="E289" s="20">
        <f t="shared" si="11"/>
        <v>0</v>
      </c>
    </row>
    <row r="292" spans="1:6" x14ac:dyDescent="0.25">
      <c r="A292" s="8" t="s">
        <v>17</v>
      </c>
    </row>
    <row r="293" spans="1:6" x14ac:dyDescent="0.25">
      <c r="A293" s="36" t="s">
        <v>32</v>
      </c>
      <c r="B293" s="37"/>
      <c r="C293" s="37"/>
      <c r="D293" s="37"/>
      <c r="E293" s="37"/>
    </row>
    <row r="294" spans="1:6" x14ac:dyDescent="0.25">
      <c r="A294" s="36" t="s">
        <v>18</v>
      </c>
      <c r="B294" s="37"/>
      <c r="C294" s="37"/>
      <c r="D294" s="37"/>
      <c r="E294" s="37"/>
    </row>
    <row r="295" spans="1:6" x14ac:dyDescent="0.25">
      <c r="A295" s="36" t="s">
        <v>19</v>
      </c>
      <c r="B295" s="37"/>
      <c r="C295" s="37"/>
      <c r="D295" s="37"/>
      <c r="E295" s="37"/>
    </row>
    <row r="296" spans="1:6" ht="15" customHeight="1" x14ac:dyDescent="0.35">
      <c r="A296" s="17"/>
      <c r="B296" s="17"/>
      <c r="C296" s="17"/>
      <c r="D296" s="17"/>
      <c r="E296" s="17"/>
    </row>
    <row r="298" spans="1:6" ht="18.75" x14ac:dyDescent="0.3">
      <c r="A298" s="2" t="s">
        <v>11</v>
      </c>
      <c r="B298" s="38" t="s">
        <v>49</v>
      </c>
      <c r="C298" s="38"/>
      <c r="D298" s="38"/>
      <c r="E298" s="38"/>
    </row>
    <row r="299" spans="1:6" x14ac:dyDescent="0.25">
      <c r="A299" s="7" t="s">
        <v>12</v>
      </c>
      <c r="B299" s="39" t="s">
        <v>50</v>
      </c>
      <c r="C299" s="39"/>
      <c r="D299" s="39"/>
      <c r="E299" s="39"/>
    </row>
    <row r="300" spans="1:6" ht="14.1" customHeight="1" thickBot="1" x14ac:dyDescent="0.3">
      <c r="E300" s="1" t="s">
        <v>10</v>
      </c>
    </row>
    <row r="301" spans="1:6" ht="15.95" customHeight="1" thickBot="1" x14ac:dyDescent="0.3">
      <c r="A301" s="40"/>
      <c r="B301" s="42">
        <v>2017</v>
      </c>
      <c r="C301" s="43"/>
      <c r="D301" s="44"/>
      <c r="E301" s="40" t="s">
        <v>30</v>
      </c>
    </row>
    <row r="302" spans="1:6" ht="15.95" customHeight="1" thickBot="1" x14ac:dyDescent="0.3">
      <c r="A302" s="41"/>
      <c r="B302" s="9" t="s">
        <v>14</v>
      </c>
      <c r="C302" s="10" t="s">
        <v>15</v>
      </c>
      <c r="D302" s="11" t="s">
        <v>16</v>
      </c>
      <c r="E302" s="41"/>
    </row>
    <row r="303" spans="1:6" ht="15.95" customHeight="1" thickBot="1" x14ac:dyDescent="0.3">
      <c r="A303" s="16" t="s">
        <v>0</v>
      </c>
      <c r="B303" s="18">
        <f>SUM(B304:B310)</f>
        <v>70002</v>
      </c>
      <c r="C303" s="19">
        <f>SUM(C304:C310)</f>
        <v>71777</v>
      </c>
      <c r="D303" s="20">
        <f>SUM(D304:D310)</f>
        <v>79229</v>
      </c>
      <c r="E303" s="21">
        <f>SUM(E304:E310)</f>
        <v>83731</v>
      </c>
    </row>
    <row r="304" spans="1:6" ht="15.95" customHeight="1" x14ac:dyDescent="0.25">
      <c r="A304" s="4" t="s">
        <v>1</v>
      </c>
      <c r="B304" s="22">
        <v>11337</v>
      </c>
      <c r="C304" s="23">
        <v>11337</v>
      </c>
      <c r="D304" s="24">
        <v>11337</v>
      </c>
      <c r="E304" s="25">
        <v>12386</v>
      </c>
      <c r="F304" s="3"/>
    </row>
    <row r="305" spans="1:6" ht="15.95" customHeight="1" x14ac:dyDescent="0.25">
      <c r="A305" s="4" t="s">
        <v>27</v>
      </c>
      <c r="B305" s="22">
        <v>1060</v>
      </c>
      <c r="C305" s="23">
        <v>1060</v>
      </c>
      <c r="D305" s="24">
        <v>1060</v>
      </c>
      <c r="E305" s="25">
        <v>1114</v>
      </c>
      <c r="F305" s="3"/>
    </row>
    <row r="306" spans="1:6" ht="15.95" customHeight="1" x14ac:dyDescent="0.25">
      <c r="A306" s="15" t="s">
        <v>2</v>
      </c>
      <c r="B306" s="26">
        <v>0</v>
      </c>
      <c r="C306" s="27">
        <v>743</v>
      </c>
      <c r="D306" s="28">
        <v>743</v>
      </c>
      <c r="E306" s="29">
        <v>0</v>
      </c>
    </row>
    <row r="307" spans="1:6" ht="15.95" customHeight="1" x14ac:dyDescent="0.25">
      <c r="A307" s="15" t="s">
        <v>31</v>
      </c>
      <c r="B307" s="26">
        <v>8545</v>
      </c>
      <c r="C307" s="27">
        <v>9577</v>
      </c>
      <c r="D307" s="28">
        <v>14153</v>
      </c>
      <c r="E307" s="29">
        <v>19213</v>
      </c>
    </row>
    <row r="308" spans="1:6" ht="15.95" customHeight="1" x14ac:dyDescent="0.25">
      <c r="A308" s="15" t="s">
        <v>28</v>
      </c>
      <c r="B308" s="26">
        <v>7</v>
      </c>
      <c r="C308" s="27">
        <v>7</v>
      </c>
      <c r="D308" s="28">
        <v>7</v>
      </c>
      <c r="E308" s="29">
        <v>7</v>
      </c>
    </row>
    <row r="309" spans="1:6" ht="15.95" customHeight="1" x14ac:dyDescent="0.25">
      <c r="A309" s="15" t="s">
        <v>29</v>
      </c>
      <c r="B309" s="26">
        <v>3700</v>
      </c>
      <c r="C309" s="27">
        <v>3700</v>
      </c>
      <c r="D309" s="28">
        <v>4860</v>
      </c>
      <c r="E309" s="29">
        <v>4353</v>
      </c>
    </row>
    <row r="310" spans="1:6" ht="15.95" customHeight="1" thickBot="1" x14ac:dyDescent="0.3">
      <c r="A310" s="6" t="s">
        <v>3</v>
      </c>
      <c r="B310" s="30">
        <v>45353</v>
      </c>
      <c r="C310" s="31">
        <v>45353</v>
      </c>
      <c r="D310" s="32">
        <v>47069</v>
      </c>
      <c r="E310" s="33">
        <v>46658</v>
      </c>
    </row>
    <row r="311" spans="1:6" ht="15.95" customHeight="1" thickBot="1" x14ac:dyDescent="0.3">
      <c r="A311" s="16" t="s">
        <v>4</v>
      </c>
      <c r="B311" s="18">
        <f>SUM(B312:B315)</f>
        <v>70002</v>
      </c>
      <c r="C311" s="19">
        <f>SUM(C312:C315)</f>
        <v>73301</v>
      </c>
      <c r="D311" s="20">
        <f>SUM(D312:D315)</f>
        <v>79229</v>
      </c>
      <c r="E311" s="21">
        <f>SUM(E312:E315)</f>
        <v>83731</v>
      </c>
    </row>
    <row r="312" spans="1:6" ht="15.95" customHeight="1" x14ac:dyDescent="0.25">
      <c r="A312" s="4" t="s">
        <v>5</v>
      </c>
      <c r="B312" s="22">
        <v>49041</v>
      </c>
      <c r="C312" s="23">
        <v>51597</v>
      </c>
      <c r="D312" s="24">
        <v>54985</v>
      </c>
      <c r="E312" s="25">
        <v>61233</v>
      </c>
    </row>
    <row r="313" spans="1:6" ht="15.95" customHeight="1" x14ac:dyDescent="0.25">
      <c r="A313" s="15" t="s">
        <v>6</v>
      </c>
      <c r="B313" s="26">
        <v>4767</v>
      </c>
      <c r="C313" s="27">
        <v>4767</v>
      </c>
      <c r="D313" s="28">
        <v>4765</v>
      </c>
      <c r="E313" s="29">
        <v>4874</v>
      </c>
    </row>
    <row r="314" spans="1:6" ht="15.95" customHeight="1" x14ac:dyDescent="0.25">
      <c r="A314" s="15" t="s">
        <v>7</v>
      </c>
      <c r="B314" s="26">
        <v>3981</v>
      </c>
      <c r="C314" s="27">
        <v>3981</v>
      </c>
      <c r="D314" s="28">
        <v>2700</v>
      </c>
      <c r="E314" s="29">
        <v>4000</v>
      </c>
    </row>
    <row r="315" spans="1:6" ht="15.95" customHeight="1" thickBot="1" x14ac:dyDescent="0.3">
      <c r="A315" s="6" t="s">
        <v>8</v>
      </c>
      <c r="B315" s="30">
        <v>12213</v>
      </c>
      <c r="C315" s="31">
        <v>12956</v>
      </c>
      <c r="D315" s="32">
        <v>16779</v>
      </c>
      <c r="E315" s="33">
        <v>13624</v>
      </c>
    </row>
    <row r="316" spans="1:6" ht="15.95" customHeight="1" thickBot="1" x14ac:dyDescent="0.3">
      <c r="A316" s="16" t="s">
        <v>9</v>
      </c>
      <c r="B316" s="18">
        <f>B303-B311</f>
        <v>0</v>
      </c>
      <c r="C316" s="19">
        <f t="shared" ref="C316:E316" si="12">C303-C311</f>
        <v>-1524</v>
      </c>
      <c r="D316" s="20">
        <f t="shared" si="12"/>
        <v>0</v>
      </c>
      <c r="E316" s="20">
        <f t="shared" si="12"/>
        <v>0</v>
      </c>
    </row>
    <row r="317" spans="1:6" x14ac:dyDescent="0.25">
      <c r="A317" s="45"/>
      <c r="B317" s="46"/>
      <c r="C317" s="46"/>
      <c r="D317" s="46"/>
      <c r="E317" s="46"/>
    </row>
    <row r="320" spans="1:6" ht="18.75" x14ac:dyDescent="0.3">
      <c r="A320" s="2" t="s">
        <v>11</v>
      </c>
      <c r="B320" s="38" t="s">
        <v>51</v>
      </c>
      <c r="C320" s="38"/>
      <c r="D320" s="38"/>
      <c r="E320" s="38"/>
    </row>
    <row r="321" spans="1:6" x14ac:dyDescent="0.25">
      <c r="A321" s="7" t="s">
        <v>12</v>
      </c>
      <c r="B321" s="39" t="s">
        <v>52</v>
      </c>
      <c r="C321" s="39"/>
      <c r="D321" s="39"/>
      <c r="E321" s="39"/>
    </row>
    <row r="322" spans="1:6" ht="14.1" customHeight="1" thickBot="1" x14ac:dyDescent="0.3">
      <c r="E322" s="1" t="s">
        <v>10</v>
      </c>
    </row>
    <row r="323" spans="1:6" ht="15.95" customHeight="1" thickBot="1" x14ac:dyDescent="0.3">
      <c r="A323" s="40"/>
      <c r="B323" s="42">
        <v>2017</v>
      </c>
      <c r="C323" s="43"/>
      <c r="D323" s="44"/>
      <c r="E323" s="40" t="s">
        <v>30</v>
      </c>
    </row>
    <row r="324" spans="1:6" ht="15.95" customHeight="1" thickBot="1" x14ac:dyDescent="0.3">
      <c r="A324" s="41"/>
      <c r="B324" s="9" t="s">
        <v>14</v>
      </c>
      <c r="C324" s="10" t="s">
        <v>15</v>
      </c>
      <c r="D324" s="11" t="s">
        <v>16</v>
      </c>
      <c r="E324" s="41"/>
    </row>
    <row r="325" spans="1:6" ht="15.95" customHeight="1" thickBot="1" x14ac:dyDescent="0.3">
      <c r="A325" s="16" t="s">
        <v>0</v>
      </c>
      <c r="B325" s="18">
        <f>SUM(B326:B332)</f>
        <v>131831</v>
      </c>
      <c r="C325" s="19">
        <f>SUM(C326:C332)</f>
        <v>144784</v>
      </c>
      <c r="D325" s="20">
        <f>SUM(D326:D332)</f>
        <v>151958</v>
      </c>
      <c r="E325" s="21">
        <f>SUM(E326:E332)</f>
        <v>156658</v>
      </c>
    </row>
    <row r="326" spans="1:6" ht="15.95" customHeight="1" x14ac:dyDescent="0.25">
      <c r="A326" s="4" t="s">
        <v>1</v>
      </c>
      <c r="B326" s="22">
        <v>28352</v>
      </c>
      <c r="C326" s="23">
        <v>30581</v>
      </c>
      <c r="D326" s="24">
        <v>30581</v>
      </c>
      <c r="E326" s="25">
        <f>31411-6623</f>
        <v>24788</v>
      </c>
      <c r="F326" s="3"/>
    </row>
    <row r="327" spans="1:6" ht="15.95" customHeight="1" x14ac:dyDescent="0.25">
      <c r="A327" s="4" t="s">
        <v>27</v>
      </c>
      <c r="B327" s="22">
        <v>1867</v>
      </c>
      <c r="C327" s="23">
        <v>1867</v>
      </c>
      <c r="D327" s="24">
        <v>1867</v>
      </c>
      <c r="E327" s="25">
        <v>2142</v>
      </c>
      <c r="F327" s="3"/>
    </row>
    <row r="328" spans="1:6" ht="15.95" customHeight="1" x14ac:dyDescent="0.25">
      <c r="A328" s="15" t="s">
        <v>2</v>
      </c>
      <c r="B328" s="26">
        <v>0</v>
      </c>
      <c r="C328" s="27">
        <v>0</v>
      </c>
      <c r="D328" s="28">
        <v>0</v>
      </c>
      <c r="E328" s="29">
        <v>0</v>
      </c>
    </row>
    <row r="329" spans="1:6" ht="15.95" customHeight="1" x14ac:dyDescent="0.25">
      <c r="A329" s="15" t="s">
        <v>31</v>
      </c>
      <c r="B329" s="26">
        <v>6072</v>
      </c>
      <c r="C329" s="27">
        <v>7602</v>
      </c>
      <c r="D329" s="28">
        <v>13321</v>
      </c>
      <c r="E329" s="29">
        <f>26930+6623</f>
        <v>33553</v>
      </c>
    </row>
    <row r="330" spans="1:6" ht="15.95" customHeight="1" x14ac:dyDescent="0.25">
      <c r="A330" s="15" t="s">
        <v>28</v>
      </c>
      <c r="B330" s="26">
        <v>0</v>
      </c>
      <c r="C330" s="27">
        <v>0</v>
      </c>
      <c r="D330" s="28">
        <v>0</v>
      </c>
      <c r="E330" s="29">
        <v>0</v>
      </c>
    </row>
    <row r="331" spans="1:6" ht="15.95" customHeight="1" x14ac:dyDescent="0.25">
      <c r="A331" s="15" t="s">
        <v>29</v>
      </c>
      <c r="B331" s="26">
        <v>995</v>
      </c>
      <c r="C331" s="27">
        <v>8389</v>
      </c>
      <c r="D331" s="28">
        <v>8389</v>
      </c>
      <c r="E331" s="29">
        <v>1000</v>
      </c>
    </row>
    <row r="332" spans="1:6" ht="15.95" customHeight="1" thickBot="1" x14ac:dyDescent="0.3">
      <c r="A332" s="6" t="s">
        <v>3</v>
      </c>
      <c r="B332" s="30">
        <v>94545</v>
      </c>
      <c r="C332" s="31">
        <v>96345</v>
      </c>
      <c r="D332" s="32">
        <v>97800</v>
      </c>
      <c r="E332" s="33">
        <v>95175</v>
      </c>
    </row>
    <row r="333" spans="1:6" ht="15.95" customHeight="1" thickBot="1" x14ac:dyDescent="0.3">
      <c r="A333" s="16" t="s">
        <v>4</v>
      </c>
      <c r="B333" s="18">
        <f>SUM(B334:B337)</f>
        <v>131831</v>
      </c>
      <c r="C333" s="19">
        <f>SUM(C334:C337)</f>
        <v>144784</v>
      </c>
      <c r="D333" s="20">
        <f>SUM(D334:D337)</f>
        <v>151531</v>
      </c>
      <c r="E333" s="21">
        <f>SUM(E334:E337)</f>
        <v>156658</v>
      </c>
    </row>
    <row r="334" spans="1:6" ht="15.95" customHeight="1" x14ac:dyDescent="0.25">
      <c r="A334" s="4" t="s">
        <v>5</v>
      </c>
      <c r="B334" s="22">
        <v>82922</v>
      </c>
      <c r="C334" s="23">
        <v>87830</v>
      </c>
      <c r="D334" s="24">
        <v>94577</v>
      </c>
      <c r="E334" s="25">
        <v>107158</v>
      </c>
    </row>
    <row r="335" spans="1:6" ht="15.95" customHeight="1" x14ac:dyDescent="0.25">
      <c r="A335" s="15" t="s">
        <v>6</v>
      </c>
      <c r="B335" s="26">
        <v>10012</v>
      </c>
      <c r="C335" s="27">
        <v>10012</v>
      </c>
      <c r="D335" s="28">
        <v>10012</v>
      </c>
      <c r="E335" s="29">
        <v>10603</v>
      </c>
    </row>
    <row r="336" spans="1:6" ht="15.95" customHeight="1" x14ac:dyDescent="0.25">
      <c r="A336" s="15" t="s">
        <v>7</v>
      </c>
      <c r="B336" s="26">
        <v>9100</v>
      </c>
      <c r="C336" s="27">
        <v>9100</v>
      </c>
      <c r="D336" s="28">
        <v>9100</v>
      </c>
      <c r="E336" s="29">
        <v>9104</v>
      </c>
    </row>
    <row r="337" spans="1:5" ht="15.95" customHeight="1" thickBot="1" x14ac:dyDescent="0.3">
      <c r="A337" s="6" t="s">
        <v>8</v>
      </c>
      <c r="B337" s="30">
        <v>29797</v>
      </c>
      <c r="C337" s="31">
        <v>37842</v>
      </c>
      <c r="D337" s="32">
        <v>37842</v>
      </c>
      <c r="E337" s="33">
        <v>29793</v>
      </c>
    </row>
    <row r="338" spans="1:5" ht="15.95" customHeight="1" thickBot="1" x14ac:dyDescent="0.3">
      <c r="A338" s="16" t="s">
        <v>9</v>
      </c>
      <c r="B338" s="18">
        <f>B325-B333</f>
        <v>0</v>
      </c>
      <c r="C338" s="19">
        <f t="shared" ref="C338:E338" si="13">C325-C333</f>
        <v>0</v>
      </c>
      <c r="D338" s="20">
        <f t="shared" si="13"/>
        <v>427</v>
      </c>
      <c r="E338" s="20">
        <f t="shared" si="13"/>
        <v>0</v>
      </c>
    </row>
    <row r="341" spans="1:5" x14ac:dyDescent="0.25">
      <c r="A341" s="8" t="s">
        <v>17</v>
      </c>
    </row>
    <row r="342" spans="1:5" x14ac:dyDescent="0.25">
      <c r="A342" s="36" t="s">
        <v>32</v>
      </c>
      <c r="B342" s="37"/>
      <c r="C342" s="37"/>
      <c r="D342" s="37"/>
      <c r="E342" s="37"/>
    </row>
    <row r="343" spans="1:5" x14ac:dyDescent="0.25">
      <c r="A343" s="36" t="s">
        <v>18</v>
      </c>
      <c r="B343" s="37"/>
      <c r="C343" s="37"/>
      <c r="D343" s="37"/>
      <c r="E343" s="37"/>
    </row>
    <row r="344" spans="1:5" x14ac:dyDescent="0.25">
      <c r="A344" s="36" t="s">
        <v>19</v>
      </c>
      <c r="B344" s="37"/>
      <c r="C344" s="37"/>
      <c r="D344" s="37"/>
      <c r="E344" s="37"/>
    </row>
    <row r="345" spans="1:5" ht="15" customHeight="1" x14ac:dyDescent="0.35">
      <c r="A345" s="17"/>
      <c r="B345" s="17"/>
      <c r="C345" s="17"/>
      <c r="D345" s="17"/>
      <c r="E345" s="17"/>
    </row>
    <row r="347" spans="1:5" ht="18.75" x14ac:dyDescent="0.3">
      <c r="A347" s="2" t="s">
        <v>11</v>
      </c>
      <c r="B347" s="38" t="s">
        <v>54</v>
      </c>
      <c r="C347" s="38"/>
      <c r="D347" s="38"/>
      <c r="E347" s="38"/>
    </row>
    <row r="348" spans="1:5" x14ac:dyDescent="0.25">
      <c r="A348" s="7" t="s">
        <v>12</v>
      </c>
      <c r="B348" s="39" t="s">
        <v>53</v>
      </c>
      <c r="C348" s="39"/>
      <c r="D348" s="39"/>
      <c r="E348" s="39"/>
    </row>
    <row r="349" spans="1:5" ht="14.1" customHeight="1" thickBot="1" x14ac:dyDescent="0.3">
      <c r="E349" s="1" t="s">
        <v>10</v>
      </c>
    </row>
    <row r="350" spans="1:5" ht="15.95" customHeight="1" thickBot="1" x14ac:dyDescent="0.3">
      <c r="A350" s="40"/>
      <c r="B350" s="42">
        <v>2017</v>
      </c>
      <c r="C350" s="43"/>
      <c r="D350" s="44"/>
      <c r="E350" s="40" t="s">
        <v>30</v>
      </c>
    </row>
    <row r="351" spans="1:5" ht="15.95" customHeight="1" thickBot="1" x14ac:dyDescent="0.3">
      <c r="A351" s="41"/>
      <c r="B351" s="9" t="s">
        <v>14</v>
      </c>
      <c r="C351" s="10" t="s">
        <v>15</v>
      </c>
      <c r="D351" s="11" t="s">
        <v>16</v>
      </c>
      <c r="E351" s="41"/>
    </row>
    <row r="352" spans="1:5" ht="15.95" customHeight="1" thickBot="1" x14ac:dyDescent="0.3">
      <c r="A352" s="16" t="s">
        <v>0</v>
      </c>
      <c r="B352" s="18">
        <f>SUM(B353:B359)</f>
        <v>36279</v>
      </c>
      <c r="C352" s="19">
        <f>SUM(C353:C359)</f>
        <v>39724</v>
      </c>
      <c r="D352" s="20">
        <f>SUM(D353:D359)</f>
        <v>42290</v>
      </c>
      <c r="E352" s="21">
        <f>SUM(E353:E359)</f>
        <v>45106</v>
      </c>
    </row>
    <row r="353" spans="1:6" ht="15.95" customHeight="1" x14ac:dyDescent="0.25">
      <c r="A353" s="4" t="s">
        <v>1</v>
      </c>
      <c r="B353" s="22">
        <v>9282</v>
      </c>
      <c r="C353" s="23">
        <v>9282</v>
      </c>
      <c r="D353" s="24">
        <v>9282</v>
      </c>
      <c r="E353" s="25">
        <v>9160</v>
      </c>
      <c r="F353" s="3"/>
    </row>
    <row r="354" spans="1:6" ht="15.95" customHeight="1" x14ac:dyDescent="0.25">
      <c r="A354" s="4" t="s">
        <v>27</v>
      </c>
      <c r="B354" s="22">
        <v>185</v>
      </c>
      <c r="C354" s="23">
        <v>307</v>
      </c>
      <c r="D354" s="24">
        <v>307</v>
      </c>
      <c r="E354" s="25">
        <v>307</v>
      </c>
      <c r="F354" s="3"/>
    </row>
    <row r="355" spans="1:6" ht="15.95" customHeight="1" x14ac:dyDescent="0.25">
      <c r="A355" s="15" t="s">
        <v>2</v>
      </c>
      <c r="B355" s="26">
        <v>0</v>
      </c>
      <c r="C355" s="27">
        <v>0</v>
      </c>
      <c r="D355" s="28">
        <v>0</v>
      </c>
      <c r="E355" s="29">
        <v>0</v>
      </c>
    </row>
    <row r="356" spans="1:6" ht="15.95" customHeight="1" x14ac:dyDescent="0.25">
      <c r="A356" s="15" t="s">
        <v>31</v>
      </c>
      <c r="B356" s="26">
        <v>4955</v>
      </c>
      <c r="C356" s="27">
        <v>4948</v>
      </c>
      <c r="D356" s="28">
        <v>6869</v>
      </c>
      <c r="E356" s="29">
        <v>10956</v>
      </c>
    </row>
    <row r="357" spans="1:6" ht="15.95" customHeight="1" x14ac:dyDescent="0.25">
      <c r="A357" s="15" t="s">
        <v>28</v>
      </c>
      <c r="B357" s="26">
        <v>0</v>
      </c>
      <c r="C357" s="27">
        <v>0</v>
      </c>
      <c r="D357" s="28">
        <v>9</v>
      </c>
      <c r="E357" s="29">
        <v>0</v>
      </c>
    </row>
    <row r="358" spans="1:6" ht="15.95" customHeight="1" x14ac:dyDescent="0.25">
      <c r="A358" s="15" t="s">
        <v>29</v>
      </c>
      <c r="B358" s="26">
        <v>0</v>
      </c>
      <c r="C358" s="27">
        <v>0</v>
      </c>
      <c r="D358" s="28">
        <v>191</v>
      </c>
      <c r="E358" s="29">
        <v>0</v>
      </c>
    </row>
    <row r="359" spans="1:6" ht="15.95" customHeight="1" thickBot="1" x14ac:dyDescent="0.3">
      <c r="A359" s="6" t="s">
        <v>3</v>
      </c>
      <c r="B359" s="30">
        <v>21857</v>
      </c>
      <c r="C359" s="31">
        <v>25187</v>
      </c>
      <c r="D359" s="32">
        <v>25632</v>
      </c>
      <c r="E359" s="33">
        <v>24683</v>
      </c>
    </row>
    <row r="360" spans="1:6" ht="15.95" customHeight="1" thickBot="1" x14ac:dyDescent="0.3">
      <c r="A360" s="16" t="s">
        <v>4</v>
      </c>
      <c r="B360" s="18">
        <f>SUM(B361:B364)</f>
        <v>36279</v>
      </c>
      <c r="C360" s="19">
        <f>SUM(C361:C364)</f>
        <v>39724</v>
      </c>
      <c r="D360" s="20">
        <f>SUM(D361:D364)</f>
        <v>42290</v>
      </c>
      <c r="E360" s="21">
        <f>SUM(E361:E364)</f>
        <v>45106</v>
      </c>
    </row>
    <row r="361" spans="1:6" ht="15.95" customHeight="1" x14ac:dyDescent="0.25">
      <c r="A361" s="4" t="s">
        <v>5</v>
      </c>
      <c r="B361" s="22">
        <v>28001</v>
      </c>
      <c r="C361" s="23">
        <v>29113</v>
      </c>
      <c r="D361" s="24">
        <v>30877</v>
      </c>
      <c r="E361" s="25">
        <v>34595</v>
      </c>
    </row>
    <row r="362" spans="1:6" ht="15.95" customHeight="1" x14ac:dyDescent="0.25">
      <c r="A362" s="15" t="s">
        <v>6</v>
      </c>
      <c r="B362" s="26">
        <v>644</v>
      </c>
      <c r="C362" s="27">
        <v>2847</v>
      </c>
      <c r="D362" s="28">
        <v>2847</v>
      </c>
      <c r="E362" s="29">
        <v>2877</v>
      </c>
    </row>
    <row r="363" spans="1:6" ht="15.95" customHeight="1" x14ac:dyDescent="0.25">
      <c r="A363" s="15" t="s">
        <v>7</v>
      </c>
      <c r="B363" s="26">
        <v>1950</v>
      </c>
      <c r="C363" s="27">
        <v>1950</v>
      </c>
      <c r="D363" s="28">
        <v>1731</v>
      </c>
      <c r="E363" s="29">
        <v>1850</v>
      </c>
    </row>
    <row r="364" spans="1:6" ht="15.95" customHeight="1" thickBot="1" x14ac:dyDescent="0.3">
      <c r="A364" s="6" t="s">
        <v>8</v>
      </c>
      <c r="B364" s="30">
        <v>5684</v>
      </c>
      <c r="C364" s="31">
        <v>5814</v>
      </c>
      <c r="D364" s="32">
        <v>6835</v>
      </c>
      <c r="E364" s="33">
        <v>5784</v>
      </c>
    </row>
    <row r="365" spans="1:6" ht="15.95" customHeight="1" thickBot="1" x14ac:dyDescent="0.3">
      <c r="A365" s="16" t="s">
        <v>9</v>
      </c>
      <c r="B365" s="18">
        <f>B352-B360</f>
        <v>0</v>
      </c>
      <c r="C365" s="19">
        <f t="shared" ref="C365:E365" si="14">C352-C360</f>
        <v>0</v>
      </c>
      <c r="D365" s="20">
        <f t="shared" si="14"/>
        <v>0</v>
      </c>
      <c r="E365" s="20">
        <f t="shared" si="14"/>
        <v>0</v>
      </c>
    </row>
    <row r="366" spans="1:6" x14ac:dyDescent="0.25">
      <c r="A366" s="45"/>
      <c r="B366" s="46"/>
      <c r="C366" s="46"/>
      <c r="D366" s="46"/>
      <c r="E366" s="46"/>
    </row>
    <row r="369" spans="1:6" ht="18.75" x14ac:dyDescent="0.3">
      <c r="A369" s="2" t="s">
        <v>11</v>
      </c>
      <c r="B369" s="38" t="s">
        <v>55</v>
      </c>
      <c r="C369" s="38"/>
      <c r="D369" s="38"/>
      <c r="E369" s="38"/>
    </row>
    <row r="370" spans="1:6" x14ac:dyDescent="0.25">
      <c r="A370" s="7" t="s">
        <v>12</v>
      </c>
      <c r="B370" s="39" t="s">
        <v>56</v>
      </c>
      <c r="C370" s="39"/>
      <c r="D370" s="39"/>
      <c r="E370" s="39"/>
    </row>
    <row r="371" spans="1:6" ht="14.1" customHeight="1" thickBot="1" x14ac:dyDescent="0.3">
      <c r="E371" s="1" t="s">
        <v>10</v>
      </c>
    </row>
    <row r="372" spans="1:6" ht="15.95" customHeight="1" thickBot="1" x14ac:dyDescent="0.3">
      <c r="A372" s="40"/>
      <c r="B372" s="42">
        <v>2017</v>
      </c>
      <c r="C372" s="43"/>
      <c r="D372" s="44"/>
      <c r="E372" s="40" t="s">
        <v>30</v>
      </c>
    </row>
    <row r="373" spans="1:6" ht="15.95" customHeight="1" thickBot="1" x14ac:dyDescent="0.3">
      <c r="A373" s="41"/>
      <c r="B373" s="9" t="s">
        <v>14</v>
      </c>
      <c r="C373" s="10" t="s">
        <v>15</v>
      </c>
      <c r="D373" s="11" t="s">
        <v>16</v>
      </c>
      <c r="E373" s="41"/>
    </row>
    <row r="374" spans="1:6" ht="15.95" customHeight="1" thickBot="1" x14ac:dyDescent="0.3">
      <c r="A374" s="16" t="s">
        <v>0</v>
      </c>
      <c r="B374" s="18">
        <f>SUM(B375:B381)</f>
        <v>68892</v>
      </c>
      <c r="C374" s="19">
        <f>SUM(C375:C381)</f>
        <v>72111</v>
      </c>
      <c r="D374" s="20">
        <f>SUM(D375:D381)</f>
        <v>76292</v>
      </c>
      <c r="E374" s="21">
        <f>SUM(E375:E381)</f>
        <v>80323</v>
      </c>
    </row>
    <row r="375" spans="1:6" ht="15.95" customHeight="1" x14ac:dyDescent="0.25">
      <c r="A375" s="4" t="s">
        <v>1</v>
      </c>
      <c r="B375" s="22">
        <v>16166</v>
      </c>
      <c r="C375" s="23">
        <v>16166</v>
      </c>
      <c r="D375" s="24">
        <v>16166</v>
      </c>
      <c r="E375" s="25">
        <v>16166</v>
      </c>
      <c r="F375" s="3"/>
    </row>
    <row r="376" spans="1:6" ht="15.95" customHeight="1" x14ac:dyDescent="0.25">
      <c r="A376" s="4" t="s">
        <v>27</v>
      </c>
      <c r="B376" s="22">
        <v>682</v>
      </c>
      <c r="C376" s="23">
        <v>846</v>
      </c>
      <c r="D376" s="24">
        <v>846</v>
      </c>
      <c r="E376" s="25">
        <v>877</v>
      </c>
      <c r="F376" s="3"/>
    </row>
    <row r="377" spans="1:6" ht="15.95" customHeight="1" x14ac:dyDescent="0.25">
      <c r="A377" s="15" t="s">
        <v>2</v>
      </c>
      <c r="B377" s="26">
        <v>0</v>
      </c>
      <c r="C377" s="27">
        <v>322</v>
      </c>
      <c r="D377" s="28">
        <v>368</v>
      </c>
      <c r="E377" s="29">
        <v>0</v>
      </c>
    </row>
    <row r="378" spans="1:6" ht="15.95" customHeight="1" x14ac:dyDescent="0.25">
      <c r="A378" s="15" t="s">
        <v>31</v>
      </c>
      <c r="B378" s="26">
        <v>7852</v>
      </c>
      <c r="C378" s="27">
        <v>8814</v>
      </c>
      <c r="D378" s="28">
        <v>11449</v>
      </c>
      <c r="E378" s="29">
        <v>17018</v>
      </c>
    </row>
    <row r="379" spans="1:6" ht="15.95" customHeight="1" x14ac:dyDescent="0.25">
      <c r="A379" s="15" t="s">
        <v>28</v>
      </c>
      <c r="B379" s="26">
        <v>0</v>
      </c>
      <c r="C379" s="27">
        <v>161</v>
      </c>
      <c r="D379" s="28">
        <v>161</v>
      </c>
      <c r="E379" s="29">
        <v>161</v>
      </c>
    </row>
    <row r="380" spans="1:6" ht="15.95" customHeight="1" x14ac:dyDescent="0.25">
      <c r="A380" s="15" t="s">
        <v>29</v>
      </c>
      <c r="B380" s="26">
        <v>0</v>
      </c>
      <c r="C380" s="27">
        <v>13</v>
      </c>
      <c r="D380" s="28">
        <v>13</v>
      </c>
      <c r="E380" s="29">
        <v>0</v>
      </c>
    </row>
    <row r="381" spans="1:6" ht="15.95" customHeight="1" thickBot="1" x14ac:dyDescent="0.3">
      <c r="A381" s="6" t="s">
        <v>3</v>
      </c>
      <c r="B381" s="30">
        <v>44192</v>
      </c>
      <c r="C381" s="31">
        <v>45789</v>
      </c>
      <c r="D381" s="32">
        <v>47289</v>
      </c>
      <c r="E381" s="33">
        <v>46101</v>
      </c>
    </row>
    <row r="382" spans="1:6" ht="15.95" customHeight="1" thickBot="1" x14ac:dyDescent="0.3">
      <c r="A382" s="16" t="s">
        <v>4</v>
      </c>
      <c r="B382" s="18">
        <f>SUM(B383:B386)</f>
        <v>68892</v>
      </c>
      <c r="C382" s="19">
        <f>SUM(C383:C386)</f>
        <v>72111</v>
      </c>
      <c r="D382" s="20">
        <f>SUM(D383:D386)</f>
        <v>76517</v>
      </c>
      <c r="E382" s="21">
        <f>SUM(E383:E386)</f>
        <v>80323</v>
      </c>
    </row>
    <row r="383" spans="1:6" ht="15.95" customHeight="1" x14ac:dyDescent="0.25">
      <c r="A383" s="4" t="s">
        <v>5</v>
      </c>
      <c r="B383" s="22">
        <v>47129</v>
      </c>
      <c r="C383" s="23">
        <v>48137</v>
      </c>
      <c r="D383" s="24">
        <v>51386</v>
      </c>
      <c r="E383" s="25">
        <v>57525</v>
      </c>
    </row>
    <row r="384" spans="1:6" ht="15.95" customHeight="1" x14ac:dyDescent="0.25">
      <c r="A384" s="15" t="s">
        <v>6</v>
      </c>
      <c r="B384" s="26">
        <v>2200</v>
      </c>
      <c r="C384" s="27">
        <v>2400</v>
      </c>
      <c r="D384" s="28">
        <v>2400</v>
      </c>
      <c r="E384" s="29">
        <v>2545</v>
      </c>
    </row>
    <row r="385" spans="1:5" ht="15.95" customHeight="1" x14ac:dyDescent="0.25">
      <c r="A385" s="15" t="s">
        <v>7</v>
      </c>
      <c r="B385" s="26">
        <v>4330</v>
      </c>
      <c r="C385" s="27">
        <v>4330</v>
      </c>
      <c r="D385" s="28">
        <v>4330</v>
      </c>
      <c r="E385" s="29">
        <v>4330</v>
      </c>
    </row>
    <row r="386" spans="1:5" ht="15.95" customHeight="1" thickBot="1" x14ac:dyDescent="0.3">
      <c r="A386" s="6" t="s">
        <v>8</v>
      </c>
      <c r="B386" s="30">
        <v>15233</v>
      </c>
      <c r="C386" s="31">
        <v>17244</v>
      </c>
      <c r="D386" s="32">
        <v>18401</v>
      </c>
      <c r="E386" s="33">
        <v>15923</v>
      </c>
    </row>
    <row r="387" spans="1:5" ht="15.95" customHeight="1" thickBot="1" x14ac:dyDescent="0.3">
      <c r="A387" s="16" t="s">
        <v>9</v>
      </c>
      <c r="B387" s="18">
        <f>B374-B382</f>
        <v>0</v>
      </c>
      <c r="C387" s="19">
        <f t="shared" ref="C387:E387" si="15">C374-C382</f>
        <v>0</v>
      </c>
      <c r="D387" s="20">
        <f t="shared" si="15"/>
        <v>-225</v>
      </c>
      <c r="E387" s="20">
        <f t="shared" si="15"/>
        <v>0</v>
      </c>
    </row>
    <row r="390" spans="1:5" x14ac:dyDescent="0.25">
      <c r="A390" s="8" t="s">
        <v>17</v>
      </c>
    </row>
    <row r="391" spans="1:5" x14ac:dyDescent="0.25">
      <c r="A391" s="36" t="s">
        <v>32</v>
      </c>
      <c r="B391" s="37"/>
      <c r="C391" s="37"/>
      <c r="D391" s="37"/>
      <c r="E391" s="37"/>
    </row>
    <row r="392" spans="1:5" x14ac:dyDescent="0.25">
      <c r="A392" s="36" t="s">
        <v>18</v>
      </c>
      <c r="B392" s="37"/>
      <c r="C392" s="37"/>
      <c r="D392" s="37"/>
      <c r="E392" s="37"/>
    </row>
    <row r="393" spans="1:5" x14ac:dyDescent="0.25">
      <c r="A393" s="36" t="s">
        <v>19</v>
      </c>
      <c r="B393" s="37"/>
      <c r="C393" s="37"/>
      <c r="D393" s="37"/>
      <c r="E393" s="37"/>
    </row>
    <row r="394" spans="1:5" ht="15" customHeight="1" x14ac:dyDescent="0.35">
      <c r="A394" s="17"/>
      <c r="B394" s="17"/>
      <c r="C394" s="17"/>
      <c r="D394" s="17"/>
      <c r="E394" s="17"/>
    </row>
    <row r="396" spans="1:5" ht="18.75" x14ac:dyDescent="0.3">
      <c r="A396" s="2" t="s">
        <v>11</v>
      </c>
      <c r="B396" s="47" t="s">
        <v>58</v>
      </c>
      <c r="C396" s="47"/>
      <c r="D396" s="47"/>
      <c r="E396" s="47"/>
    </row>
    <row r="397" spans="1:5" x14ac:dyDescent="0.25">
      <c r="A397" s="7" t="s">
        <v>12</v>
      </c>
      <c r="B397" s="39" t="s">
        <v>57</v>
      </c>
      <c r="C397" s="39"/>
      <c r="D397" s="39"/>
      <c r="E397" s="39"/>
    </row>
    <row r="398" spans="1:5" ht="14.1" customHeight="1" thickBot="1" x14ac:dyDescent="0.3">
      <c r="E398" s="1" t="s">
        <v>10</v>
      </c>
    </row>
    <row r="399" spans="1:5" ht="15.95" customHeight="1" thickBot="1" x14ac:dyDescent="0.3">
      <c r="A399" s="40"/>
      <c r="B399" s="42">
        <v>2017</v>
      </c>
      <c r="C399" s="43"/>
      <c r="D399" s="44"/>
      <c r="E399" s="40" t="s">
        <v>30</v>
      </c>
    </row>
    <row r="400" spans="1:5" ht="15.95" customHeight="1" thickBot="1" x14ac:dyDescent="0.3">
      <c r="A400" s="41"/>
      <c r="B400" s="9" t="s">
        <v>14</v>
      </c>
      <c r="C400" s="10" t="s">
        <v>15</v>
      </c>
      <c r="D400" s="11" t="s">
        <v>16</v>
      </c>
      <c r="E400" s="41"/>
    </row>
    <row r="401" spans="1:6" ht="15.95" customHeight="1" thickBot="1" x14ac:dyDescent="0.3">
      <c r="A401" s="16" t="s">
        <v>0</v>
      </c>
      <c r="B401" s="18">
        <f>SUM(B402:B408)</f>
        <v>159533</v>
      </c>
      <c r="C401" s="19">
        <f>SUM(C402:C408)</f>
        <v>160497</v>
      </c>
      <c r="D401" s="20">
        <f>SUM(D402:D408)</f>
        <v>173320</v>
      </c>
      <c r="E401" s="21">
        <f>SUM(E402:E408)</f>
        <v>197472</v>
      </c>
    </row>
    <row r="402" spans="1:6" ht="15.95" customHeight="1" x14ac:dyDescent="0.25">
      <c r="A402" s="4" t="s">
        <v>1</v>
      </c>
      <c r="B402" s="22">
        <v>76953</v>
      </c>
      <c r="C402" s="23">
        <v>76953</v>
      </c>
      <c r="D402" s="24">
        <v>76953</v>
      </c>
      <c r="E402" s="25">
        <v>77667</v>
      </c>
      <c r="F402" s="3"/>
    </row>
    <row r="403" spans="1:6" ht="15.95" customHeight="1" x14ac:dyDescent="0.25">
      <c r="A403" s="4" t="s">
        <v>27</v>
      </c>
      <c r="B403" s="22">
        <v>763</v>
      </c>
      <c r="C403" s="23">
        <v>771</v>
      </c>
      <c r="D403" s="24">
        <v>771</v>
      </c>
      <c r="E403" s="25">
        <v>752</v>
      </c>
      <c r="F403" s="3"/>
    </row>
    <row r="404" spans="1:6" ht="15.95" customHeight="1" x14ac:dyDescent="0.25">
      <c r="A404" s="15" t="s">
        <v>2</v>
      </c>
      <c r="B404" s="26">
        <v>0</v>
      </c>
      <c r="C404" s="27">
        <v>140</v>
      </c>
      <c r="D404" s="28">
        <v>1880</v>
      </c>
      <c r="E404" s="29">
        <v>0</v>
      </c>
    </row>
    <row r="405" spans="1:6" ht="15.95" customHeight="1" x14ac:dyDescent="0.25">
      <c r="A405" s="15" t="s">
        <v>31</v>
      </c>
      <c r="B405" s="26">
        <v>28943</v>
      </c>
      <c r="C405" s="27">
        <v>31076</v>
      </c>
      <c r="D405" s="28">
        <v>41240</v>
      </c>
      <c r="E405" s="29">
        <v>66484</v>
      </c>
    </row>
    <row r="406" spans="1:6" ht="15.95" customHeight="1" x14ac:dyDescent="0.25">
      <c r="A406" s="15" t="s">
        <v>28</v>
      </c>
      <c r="B406" s="26">
        <v>1383</v>
      </c>
      <c r="C406" s="27">
        <v>1383</v>
      </c>
      <c r="D406" s="28">
        <v>1383</v>
      </c>
      <c r="E406" s="29">
        <v>1382</v>
      </c>
    </row>
    <row r="407" spans="1:6" ht="15.95" customHeight="1" x14ac:dyDescent="0.25">
      <c r="A407" s="15" t="s">
        <v>29</v>
      </c>
      <c r="B407" s="26">
        <v>0</v>
      </c>
      <c r="C407" s="27">
        <v>0</v>
      </c>
      <c r="D407" s="28">
        <v>0</v>
      </c>
      <c r="E407" s="29">
        <v>0</v>
      </c>
    </row>
    <row r="408" spans="1:6" ht="15.95" customHeight="1" thickBot="1" x14ac:dyDescent="0.3">
      <c r="A408" s="6" t="s">
        <v>3</v>
      </c>
      <c r="B408" s="30">
        <v>51491</v>
      </c>
      <c r="C408" s="31">
        <v>50174</v>
      </c>
      <c r="D408" s="32">
        <v>51093</v>
      </c>
      <c r="E408" s="33">
        <v>51187</v>
      </c>
    </row>
    <row r="409" spans="1:6" ht="15.95" customHeight="1" thickBot="1" x14ac:dyDescent="0.3">
      <c r="A409" s="16" t="s">
        <v>4</v>
      </c>
      <c r="B409" s="18">
        <f>SUM(B410:B413)</f>
        <v>159533</v>
      </c>
      <c r="C409" s="19">
        <f>SUM(C410:C413)</f>
        <v>160497</v>
      </c>
      <c r="D409" s="20">
        <f>SUM(D410:D413)</f>
        <v>173320</v>
      </c>
      <c r="E409" s="21">
        <f>SUM(E410:E413)</f>
        <v>197472</v>
      </c>
    </row>
    <row r="410" spans="1:6" ht="15.95" customHeight="1" x14ac:dyDescent="0.25">
      <c r="A410" s="4" t="s">
        <v>5</v>
      </c>
      <c r="B410" s="22">
        <v>116288</v>
      </c>
      <c r="C410" s="23">
        <v>117547</v>
      </c>
      <c r="D410" s="24">
        <v>129156</v>
      </c>
      <c r="E410" s="25">
        <v>155974</v>
      </c>
    </row>
    <row r="411" spans="1:6" ht="15.95" customHeight="1" x14ac:dyDescent="0.25">
      <c r="A411" s="15" t="s">
        <v>6</v>
      </c>
      <c r="B411" s="26">
        <v>5999</v>
      </c>
      <c r="C411" s="27">
        <v>6252</v>
      </c>
      <c r="D411" s="28">
        <v>6252</v>
      </c>
      <c r="E411" s="29">
        <v>6085</v>
      </c>
    </row>
    <row r="412" spans="1:6" ht="15.95" customHeight="1" x14ac:dyDescent="0.25">
      <c r="A412" s="15" t="s">
        <v>7</v>
      </c>
      <c r="B412" s="26">
        <v>11133</v>
      </c>
      <c r="C412" s="27">
        <v>11133</v>
      </c>
      <c r="D412" s="28">
        <v>9652</v>
      </c>
      <c r="E412" s="29">
        <v>9950</v>
      </c>
    </row>
    <row r="413" spans="1:6" ht="15.95" customHeight="1" thickBot="1" x14ac:dyDescent="0.3">
      <c r="A413" s="6" t="s">
        <v>8</v>
      </c>
      <c r="B413" s="30">
        <v>26113</v>
      </c>
      <c r="C413" s="31">
        <v>25565</v>
      </c>
      <c r="D413" s="32">
        <v>28260</v>
      </c>
      <c r="E413" s="33">
        <v>25463</v>
      </c>
    </row>
    <row r="414" spans="1:6" ht="15.95" customHeight="1" thickBot="1" x14ac:dyDescent="0.3">
      <c r="A414" s="16" t="s">
        <v>9</v>
      </c>
      <c r="B414" s="18">
        <f>B401-B409</f>
        <v>0</v>
      </c>
      <c r="C414" s="19">
        <f t="shared" ref="C414:E414" si="16">C401-C409</f>
        <v>0</v>
      </c>
      <c r="D414" s="20">
        <f t="shared" si="16"/>
        <v>0</v>
      </c>
      <c r="E414" s="20">
        <f t="shared" si="16"/>
        <v>0</v>
      </c>
    </row>
    <row r="415" spans="1:6" x14ac:dyDescent="0.25">
      <c r="A415" s="45"/>
      <c r="B415" s="46"/>
      <c r="C415" s="46"/>
      <c r="D415" s="46"/>
      <c r="E415" s="46"/>
    </row>
    <row r="418" spans="1:6" ht="18.75" x14ac:dyDescent="0.3">
      <c r="A418" s="2" t="s">
        <v>11</v>
      </c>
      <c r="B418" s="38" t="s">
        <v>59</v>
      </c>
      <c r="C418" s="38"/>
      <c r="D418" s="38"/>
      <c r="E418" s="38"/>
    </row>
    <row r="419" spans="1:6" x14ac:dyDescent="0.25">
      <c r="A419" s="7" t="s">
        <v>12</v>
      </c>
      <c r="B419" s="39" t="s">
        <v>60</v>
      </c>
      <c r="C419" s="39"/>
      <c r="D419" s="39"/>
      <c r="E419" s="39"/>
    </row>
    <row r="420" spans="1:6" ht="14.1" customHeight="1" thickBot="1" x14ac:dyDescent="0.3">
      <c r="E420" s="1" t="s">
        <v>10</v>
      </c>
    </row>
    <row r="421" spans="1:6" ht="15.95" customHeight="1" thickBot="1" x14ac:dyDescent="0.3">
      <c r="A421" s="40"/>
      <c r="B421" s="42">
        <v>2017</v>
      </c>
      <c r="C421" s="43"/>
      <c r="D421" s="44"/>
      <c r="E421" s="40" t="s">
        <v>30</v>
      </c>
    </row>
    <row r="422" spans="1:6" ht="15.95" customHeight="1" thickBot="1" x14ac:dyDescent="0.3">
      <c r="A422" s="41"/>
      <c r="B422" s="9" t="s">
        <v>14</v>
      </c>
      <c r="C422" s="10" t="s">
        <v>15</v>
      </c>
      <c r="D422" s="11" t="s">
        <v>16</v>
      </c>
      <c r="E422" s="41"/>
    </row>
    <row r="423" spans="1:6" ht="15.95" customHeight="1" thickBot="1" x14ac:dyDescent="0.3">
      <c r="A423" s="16" t="s">
        <v>0</v>
      </c>
      <c r="B423" s="18">
        <f>SUM(B424:B430)</f>
        <v>53777</v>
      </c>
      <c r="C423" s="19">
        <f>SUM(C424:C430)</f>
        <v>57248</v>
      </c>
      <c r="D423" s="20">
        <f>SUM(D424:D430)</f>
        <v>56464</v>
      </c>
      <c r="E423" s="21">
        <f>SUM(E424:E430)</f>
        <v>48628</v>
      </c>
    </row>
    <row r="424" spans="1:6" ht="15.95" customHeight="1" x14ac:dyDescent="0.25">
      <c r="A424" s="4" t="s">
        <v>1</v>
      </c>
      <c r="B424" s="22">
        <v>43839</v>
      </c>
      <c r="C424" s="23">
        <v>45792</v>
      </c>
      <c r="D424" s="24">
        <v>45550</v>
      </c>
      <c r="E424" s="25">
        <v>39884</v>
      </c>
      <c r="F424" s="3"/>
    </row>
    <row r="425" spans="1:6" ht="15.95" customHeight="1" x14ac:dyDescent="0.25">
      <c r="A425" s="4" t="s">
        <v>27</v>
      </c>
      <c r="B425" s="22">
        <v>252</v>
      </c>
      <c r="C425" s="23">
        <v>307</v>
      </c>
      <c r="D425" s="24">
        <v>307</v>
      </c>
      <c r="E425" s="25">
        <v>488</v>
      </c>
      <c r="F425" s="3"/>
    </row>
    <row r="426" spans="1:6" ht="15.95" customHeight="1" x14ac:dyDescent="0.25">
      <c r="A426" s="15" t="s">
        <v>2</v>
      </c>
      <c r="B426" s="26">
        <v>0</v>
      </c>
      <c r="C426" s="27">
        <v>0</v>
      </c>
      <c r="D426" s="28">
        <v>0</v>
      </c>
      <c r="E426" s="29">
        <v>0</v>
      </c>
    </row>
    <row r="427" spans="1:6" ht="15.95" customHeight="1" x14ac:dyDescent="0.25">
      <c r="A427" s="15" t="s">
        <v>31</v>
      </c>
      <c r="B427" s="26">
        <v>8156</v>
      </c>
      <c r="C427" s="27">
        <v>9379</v>
      </c>
      <c r="D427" s="28">
        <v>8850</v>
      </c>
      <c r="E427" s="29">
        <v>6546</v>
      </c>
    </row>
    <row r="428" spans="1:6" ht="15.95" customHeight="1" x14ac:dyDescent="0.25">
      <c r="A428" s="15" t="s">
        <v>28</v>
      </c>
      <c r="B428" s="26">
        <v>0</v>
      </c>
      <c r="C428" s="27">
        <v>0</v>
      </c>
      <c r="D428" s="28">
        <v>7</v>
      </c>
      <c r="E428" s="29">
        <v>0</v>
      </c>
    </row>
    <row r="429" spans="1:6" ht="15.95" customHeight="1" x14ac:dyDescent="0.25">
      <c r="A429" s="15" t="s">
        <v>29</v>
      </c>
      <c r="B429" s="26">
        <v>0</v>
      </c>
      <c r="C429" s="27">
        <v>191</v>
      </c>
      <c r="D429" s="28">
        <v>250</v>
      </c>
      <c r="E429" s="29">
        <v>0</v>
      </c>
    </row>
    <row r="430" spans="1:6" ht="15.95" customHeight="1" thickBot="1" x14ac:dyDescent="0.3">
      <c r="A430" s="6" t="s">
        <v>3</v>
      </c>
      <c r="B430" s="30">
        <v>1530</v>
      </c>
      <c r="C430" s="31">
        <v>1579</v>
      </c>
      <c r="D430" s="32">
        <v>1500</v>
      </c>
      <c r="E430" s="33">
        <v>1710</v>
      </c>
    </row>
    <row r="431" spans="1:6" ht="15.95" customHeight="1" thickBot="1" x14ac:dyDescent="0.3">
      <c r="A431" s="16" t="s">
        <v>4</v>
      </c>
      <c r="B431" s="18">
        <f>SUM(B432:B435)</f>
        <v>53777</v>
      </c>
      <c r="C431" s="19">
        <f>SUM(C432:C435)</f>
        <v>57248</v>
      </c>
      <c r="D431" s="20">
        <f>SUM(D432:D435)</f>
        <v>54600</v>
      </c>
      <c r="E431" s="21">
        <f>SUM(E432:E435)</f>
        <v>48628</v>
      </c>
    </row>
    <row r="432" spans="1:6" ht="15.95" customHeight="1" x14ac:dyDescent="0.25">
      <c r="A432" s="4" t="s">
        <v>5</v>
      </c>
      <c r="B432" s="22">
        <v>42809</v>
      </c>
      <c r="C432" s="23">
        <v>46535</v>
      </c>
      <c r="D432" s="24">
        <v>45800</v>
      </c>
      <c r="E432" s="25">
        <v>38925</v>
      </c>
    </row>
    <row r="433" spans="1:5" ht="15.95" customHeight="1" x14ac:dyDescent="0.25">
      <c r="A433" s="15" t="s">
        <v>6</v>
      </c>
      <c r="B433" s="26">
        <v>374</v>
      </c>
      <c r="C433" s="27">
        <v>429</v>
      </c>
      <c r="D433" s="28">
        <v>400</v>
      </c>
      <c r="E433" s="29">
        <v>488</v>
      </c>
    </row>
    <row r="434" spans="1:5" ht="15.95" customHeight="1" x14ac:dyDescent="0.25">
      <c r="A434" s="15" t="s">
        <v>7</v>
      </c>
      <c r="B434" s="26">
        <v>2294</v>
      </c>
      <c r="C434" s="27">
        <v>2050</v>
      </c>
      <c r="D434" s="28">
        <v>1600</v>
      </c>
      <c r="E434" s="29">
        <v>2000</v>
      </c>
    </row>
    <row r="435" spans="1:5" ht="15.95" customHeight="1" thickBot="1" x14ac:dyDescent="0.3">
      <c r="A435" s="6" t="s">
        <v>8</v>
      </c>
      <c r="B435" s="30">
        <v>8300</v>
      </c>
      <c r="C435" s="31">
        <v>8234</v>
      </c>
      <c r="D435" s="32">
        <v>6800</v>
      </c>
      <c r="E435" s="33">
        <v>7215</v>
      </c>
    </row>
    <row r="436" spans="1:5" ht="15.95" customHeight="1" thickBot="1" x14ac:dyDescent="0.3">
      <c r="A436" s="16" t="s">
        <v>9</v>
      </c>
      <c r="B436" s="18">
        <f>B423-B431</f>
        <v>0</v>
      </c>
      <c r="C436" s="19">
        <f t="shared" ref="C436:E436" si="17">C423-C431</f>
        <v>0</v>
      </c>
      <c r="D436" s="20">
        <f t="shared" si="17"/>
        <v>1864</v>
      </c>
      <c r="E436" s="20">
        <f t="shared" si="17"/>
        <v>0</v>
      </c>
    </row>
    <row r="439" spans="1:5" x14ac:dyDescent="0.25">
      <c r="A439" s="8" t="s">
        <v>17</v>
      </c>
    </row>
    <row r="440" spans="1:5" x14ac:dyDescent="0.25">
      <c r="A440" s="36" t="s">
        <v>32</v>
      </c>
      <c r="B440" s="37"/>
      <c r="C440" s="37"/>
      <c r="D440" s="37"/>
      <c r="E440" s="37"/>
    </row>
    <row r="441" spans="1:5" x14ac:dyDescent="0.25">
      <c r="A441" s="36" t="s">
        <v>18</v>
      </c>
      <c r="B441" s="37"/>
      <c r="C441" s="37"/>
      <c r="D441" s="37"/>
      <c r="E441" s="37"/>
    </row>
    <row r="442" spans="1:5" x14ac:dyDescent="0.25">
      <c r="A442" s="36" t="s">
        <v>19</v>
      </c>
      <c r="B442" s="37"/>
      <c r="C442" s="37"/>
      <c r="D442" s="37"/>
      <c r="E442" s="37"/>
    </row>
    <row r="443" spans="1:5" ht="15" customHeight="1" x14ac:dyDescent="0.35">
      <c r="A443" s="17"/>
      <c r="B443" s="17"/>
      <c r="C443" s="17"/>
      <c r="D443" s="17"/>
      <c r="E443" s="17"/>
    </row>
    <row r="445" spans="1:5" ht="18.75" x14ac:dyDescent="0.3">
      <c r="A445" s="2" t="s">
        <v>11</v>
      </c>
      <c r="B445" s="38" t="s">
        <v>61</v>
      </c>
      <c r="C445" s="38"/>
      <c r="D445" s="38"/>
      <c r="E445" s="38"/>
    </row>
    <row r="446" spans="1:5" x14ac:dyDescent="0.25">
      <c r="A446" s="7" t="s">
        <v>12</v>
      </c>
      <c r="B446" s="39" t="s">
        <v>62</v>
      </c>
      <c r="C446" s="39"/>
      <c r="D446" s="39"/>
      <c r="E446" s="39"/>
    </row>
    <row r="447" spans="1:5" ht="14.1" customHeight="1" thickBot="1" x14ac:dyDescent="0.3">
      <c r="E447" s="1" t="s">
        <v>10</v>
      </c>
    </row>
    <row r="448" spans="1:5" ht="15.95" customHeight="1" thickBot="1" x14ac:dyDescent="0.3">
      <c r="A448" s="40"/>
      <c r="B448" s="42">
        <v>2017</v>
      </c>
      <c r="C448" s="43"/>
      <c r="D448" s="44"/>
      <c r="E448" s="40" t="s">
        <v>30</v>
      </c>
    </row>
    <row r="449" spans="1:6" ht="15.95" customHeight="1" thickBot="1" x14ac:dyDescent="0.3">
      <c r="A449" s="41"/>
      <c r="B449" s="9" t="s">
        <v>14</v>
      </c>
      <c r="C449" s="10" t="s">
        <v>15</v>
      </c>
      <c r="D449" s="11" t="s">
        <v>16</v>
      </c>
      <c r="E449" s="41"/>
    </row>
    <row r="450" spans="1:6" ht="15.95" customHeight="1" thickBot="1" x14ac:dyDescent="0.3">
      <c r="A450" s="16" t="s">
        <v>0</v>
      </c>
      <c r="B450" s="18">
        <f>SUM(B451:B457)</f>
        <v>1685927</v>
      </c>
      <c r="C450" s="19">
        <f>SUM(C451:C457)</f>
        <v>1866272</v>
      </c>
      <c r="D450" s="20">
        <f>SUM(D451:D457)</f>
        <v>1849527</v>
      </c>
      <c r="E450" s="21">
        <f>SUM(E451:E457)</f>
        <v>1783546</v>
      </c>
    </row>
    <row r="451" spans="1:6" ht="15.95" customHeight="1" x14ac:dyDescent="0.25">
      <c r="A451" s="4" t="s">
        <v>1</v>
      </c>
      <c r="B451" s="22">
        <v>51406</v>
      </c>
      <c r="C451" s="23">
        <v>200406</v>
      </c>
      <c r="D451" s="24">
        <v>200406</v>
      </c>
      <c r="E451" s="25">
        <v>60190</v>
      </c>
      <c r="F451" s="3"/>
    </row>
    <row r="452" spans="1:6" ht="15.95" customHeight="1" x14ac:dyDescent="0.25">
      <c r="A452" s="4" t="s">
        <v>27</v>
      </c>
      <c r="B452" s="22">
        <v>114</v>
      </c>
      <c r="C452" s="23">
        <v>114</v>
      </c>
      <c r="D452" s="24">
        <v>114</v>
      </c>
      <c r="E452" s="25">
        <v>103</v>
      </c>
      <c r="F452" s="3"/>
    </row>
    <row r="453" spans="1:6" ht="15.95" customHeight="1" x14ac:dyDescent="0.25">
      <c r="A453" s="15" t="s">
        <v>2</v>
      </c>
      <c r="B453" s="26">
        <v>0</v>
      </c>
      <c r="C453" s="27">
        <v>18916</v>
      </c>
      <c r="D453" s="28">
        <v>16016</v>
      </c>
      <c r="E453" s="29">
        <v>5941</v>
      </c>
    </row>
    <row r="454" spans="1:6" ht="15.95" customHeight="1" x14ac:dyDescent="0.25">
      <c r="A454" s="15" t="s">
        <v>31</v>
      </c>
      <c r="B454" s="26">
        <v>430</v>
      </c>
      <c r="C454" s="27">
        <v>12859</v>
      </c>
      <c r="D454" s="28">
        <v>26814</v>
      </c>
      <c r="E454" s="29">
        <v>26141</v>
      </c>
    </row>
    <row r="455" spans="1:6" ht="15.95" customHeight="1" x14ac:dyDescent="0.25">
      <c r="A455" s="15" t="s">
        <v>28</v>
      </c>
      <c r="B455" s="26">
        <v>12082</v>
      </c>
      <c r="C455" s="27">
        <v>12082</v>
      </c>
      <c r="D455" s="28">
        <v>12082</v>
      </c>
      <c r="E455" s="29">
        <v>12069</v>
      </c>
    </row>
    <row r="456" spans="1:6" ht="15.95" customHeight="1" x14ac:dyDescent="0.25">
      <c r="A456" s="15" t="s">
        <v>29</v>
      </c>
      <c r="B456" s="26">
        <v>31000</v>
      </c>
      <c r="C456" s="27">
        <v>31000</v>
      </c>
      <c r="D456" s="28">
        <v>519</v>
      </c>
      <c r="E456" s="29">
        <v>600</v>
      </c>
    </row>
    <row r="457" spans="1:6" ht="15.95" customHeight="1" thickBot="1" x14ac:dyDescent="0.3">
      <c r="A457" s="6" t="s">
        <v>3</v>
      </c>
      <c r="B457" s="30">
        <v>1590895</v>
      </c>
      <c r="C457" s="31">
        <v>1590895</v>
      </c>
      <c r="D457" s="32">
        <v>1593576</v>
      </c>
      <c r="E457" s="33">
        <v>1678502</v>
      </c>
    </row>
    <row r="458" spans="1:6" ht="15.95" customHeight="1" thickBot="1" x14ac:dyDescent="0.3">
      <c r="A458" s="16" t="s">
        <v>4</v>
      </c>
      <c r="B458" s="18">
        <f>SUM(B459:B462)</f>
        <v>1869599</v>
      </c>
      <c r="C458" s="19">
        <f>SUM(C459:C462)</f>
        <v>1869599</v>
      </c>
      <c r="D458" s="20">
        <f>SUM(D459:D462)</f>
        <v>1832112</v>
      </c>
      <c r="E458" s="21">
        <f>SUM(E459:E462)</f>
        <v>1919038</v>
      </c>
    </row>
    <row r="459" spans="1:6" ht="15.95" customHeight="1" x14ac:dyDescent="0.25">
      <c r="A459" s="4" t="s">
        <v>5</v>
      </c>
      <c r="B459" s="22">
        <v>1104916</v>
      </c>
      <c r="C459" s="23">
        <v>1104916</v>
      </c>
      <c r="D459" s="24">
        <v>1091530</v>
      </c>
      <c r="E459" s="25">
        <v>1203828</v>
      </c>
    </row>
    <row r="460" spans="1:6" ht="15.95" customHeight="1" x14ac:dyDescent="0.25">
      <c r="A460" s="15" t="s">
        <v>6</v>
      </c>
      <c r="B460" s="26">
        <v>63000</v>
      </c>
      <c r="C460" s="27">
        <v>63000</v>
      </c>
      <c r="D460" s="28">
        <v>64509</v>
      </c>
      <c r="E460" s="29">
        <v>73369</v>
      </c>
    </row>
    <row r="461" spans="1:6" ht="15.95" customHeight="1" x14ac:dyDescent="0.25">
      <c r="A461" s="15" t="s">
        <v>7</v>
      </c>
      <c r="B461" s="26">
        <v>48000</v>
      </c>
      <c r="C461" s="27">
        <v>48000</v>
      </c>
      <c r="D461" s="28">
        <v>46521</v>
      </c>
      <c r="E461" s="29">
        <v>47000</v>
      </c>
    </row>
    <row r="462" spans="1:6" ht="15.95" customHeight="1" thickBot="1" x14ac:dyDescent="0.3">
      <c r="A462" s="6" t="s">
        <v>8</v>
      </c>
      <c r="B462" s="30">
        <v>653683</v>
      </c>
      <c r="C462" s="31">
        <v>653683</v>
      </c>
      <c r="D462" s="32">
        <v>629552</v>
      </c>
      <c r="E462" s="33">
        <v>594841</v>
      </c>
    </row>
    <row r="463" spans="1:6" ht="15.95" customHeight="1" thickBot="1" x14ac:dyDescent="0.3">
      <c r="A463" s="16" t="s">
        <v>9</v>
      </c>
      <c r="B463" s="18">
        <f>B450-B458</f>
        <v>-183672</v>
      </c>
      <c r="C463" s="19">
        <f t="shared" ref="C463:E463" si="18">C450-C458</f>
        <v>-3327</v>
      </c>
      <c r="D463" s="20">
        <f t="shared" si="18"/>
        <v>17415</v>
      </c>
      <c r="E463" s="20">
        <f t="shared" si="18"/>
        <v>-135492</v>
      </c>
    </row>
    <row r="464" spans="1:6" x14ac:dyDescent="0.25">
      <c r="A464" s="48" t="s">
        <v>77</v>
      </c>
      <c r="B464" s="49"/>
      <c r="C464" s="49"/>
      <c r="D464" s="49"/>
      <c r="E464" s="49"/>
    </row>
    <row r="467" spans="1:6" ht="18.75" x14ac:dyDescent="0.3">
      <c r="A467" s="2" t="s">
        <v>11</v>
      </c>
      <c r="B467" s="38" t="s">
        <v>63</v>
      </c>
      <c r="C467" s="38"/>
      <c r="D467" s="38"/>
      <c r="E467" s="38"/>
    </row>
    <row r="468" spans="1:6" x14ac:dyDescent="0.25">
      <c r="A468" s="7" t="s">
        <v>12</v>
      </c>
      <c r="B468" s="39" t="s">
        <v>64</v>
      </c>
      <c r="C468" s="39"/>
      <c r="D468" s="39"/>
      <c r="E468" s="39"/>
    </row>
    <row r="469" spans="1:6" ht="14.1" customHeight="1" thickBot="1" x14ac:dyDescent="0.3">
      <c r="E469" s="1" t="s">
        <v>10</v>
      </c>
    </row>
    <row r="470" spans="1:6" ht="15.95" customHeight="1" thickBot="1" x14ac:dyDescent="0.3">
      <c r="A470" s="40"/>
      <c r="B470" s="42">
        <v>2017</v>
      </c>
      <c r="C470" s="43"/>
      <c r="D470" s="44"/>
      <c r="E470" s="40" t="s">
        <v>30</v>
      </c>
    </row>
    <row r="471" spans="1:6" ht="15.95" customHeight="1" thickBot="1" x14ac:dyDescent="0.3">
      <c r="A471" s="41"/>
      <c r="B471" s="9" t="s">
        <v>14</v>
      </c>
      <c r="C471" s="10" t="s">
        <v>15</v>
      </c>
      <c r="D471" s="11" t="s">
        <v>16</v>
      </c>
      <c r="E471" s="41"/>
    </row>
    <row r="472" spans="1:6" ht="15.95" customHeight="1" thickBot="1" x14ac:dyDescent="0.3">
      <c r="A472" s="16" t="s">
        <v>0</v>
      </c>
      <c r="B472" s="18">
        <f>SUM(B473:B479)</f>
        <v>101572</v>
      </c>
      <c r="C472" s="19">
        <f>SUM(C473:C479)</f>
        <v>102608</v>
      </c>
      <c r="D472" s="20">
        <f>SUM(D473:D479)</f>
        <v>117689</v>
      </c>
      <c r="E472" s="21">
        <f>SUM(E473:E479)</f>
        <v>111755</v>
      </c>
    </row>
    <row r="473" spans="1:6" ht="15.95" customHeight="1" x14ac:dyDescent="0.25">
      <c r="A473" s="4" t="s">
        <v>1</v>
      </c>
      <c r="B473" s="22">
        <v>44051</v>
      </c>
      <c r="C473" s="23">
        <v>44051</v>
      </c>
      <c r="D473" s="24">
        <v>43551</v>
      </c>
      <c r="E473" s="34">
        <f>44051+4231</f>
        <v>48282</v>
      </c>
      <c r="F473" s="3"/>
    </row>
    <row r="474" spans="1:6" ht="15.95" customHeight="1" x14ac:dyDescent="0.25">
      <c r="A474" s="4" t="s">
        <v>27</v>
      </c>
      <c r="B474" s="22">
        <v>1890</v>
      </c>
      <c r="C474" s="23">
        <v>8209</v>
      </c>
      <c r="D474" s="24">
        <v>8209</v>
      </c>
      <c r="E474" s="25">
        <v>15991</v>
      </c>
      <c r="F474" s="3"/>
    </row>
    <row r="475" spans="1:6" ht="15.95" customHeight="1" x14ac:dyDescent="0.25">
      <c r="A475" s="15" t="s">
        <v>2</v>
      </c>
      <c r="B475" s="26">
        <v>0</v>
      </c>
      <c r="C475" s="27">
        <v>0</v>
      </c>
      <c r="D475" s="28">
        <v>0</v>
      </c>
      <c r="E475" s="29">
        <v>0</v>
      </c>
    </row>
    <row r="476" spans="1:6" ht="15.95" customHeight="1" x14ac:dyDescent="0.25">
      <c r="A476" s="15" t="s">
        <v>31</v>
      </c>
      <c r="B476" s="26">
        <v>2804</v>
      </c>
      <c r="C476" s="27">
        <v>4128</v>
      </c>
      <c r="D476" s="28">
        <v>4932</v>
      </c>
      <c r="E476" s="29">
        <v>3129</v>
      </c>
    </row>
    <row r="477" spans="1:6" ht="15.95" customHeight="1" x14ac:dyDescent="0.25">
      <c r="A477" s="15" t="s">
        <v>28</v>
      </c>
      <c r="B477" s="26">
        <v>5056</v>
      </c>
      <c r="C477" s="27">
        <v>5056</v>
      </c>
      <c r="D477" s="28">
        <v>5318</v>
      </c>
      <c r="E477" s="29">
        <v>5316</v>
      </c>
    </row>
    <row r="478" spans="1:6" ht="15.95" customHeight="1" x14ac:dyDescent="0.25">
      <c r="A478" s="15" t="s">
        <v>29</v>
      </c>
      <c r="B478" s="26">
        <v>0</v>
      </c>
      <c r="C478" s="27">
        <v>30</v>
      </c>
      <c r="D478" s="28">
        <v>30</v>
      </c>
      <c r="E478" s="29">
        <v>0</v>
      </c>
    </row>
    <row r="479" spans="1:6" ht="15.95" customHeight="1" thickBot="1" x14ac:dyDescent="0.3">
      <c r="A479" s="6" t="s">
        <v>3</v>
      </c>
      <c r="B479" s="30">
        <v>47771</v>
      </c>
      <c r="C479" s="31">
        <v>41134</v>
      </c>
      <c r="D479" s="32">
        <v>55649</v>
      </c>
      <c r="E479" s="33">
        <v>39037</v>
      </c>
    </row>
    <row r="480" spans="1:6" ht="15.95" customHeight="1" thickBot="1" x14ac:dyDescent="0.3">
      <c r="A480" s="16" t="s">
        <v>4</v>
      </c>
      <c r="B480" s="18">
        <f>SUM(B481:B484)</f>
        <v>101572</v>
      </c>
      <c r="C480" s="19">
        <f>SUM(C481:C484)</f>
        <v>102608</v>
      </c>
      <c r="D480" s="20">
        <f>SUM(D481:D484)</f>
        <v>117178</v>
      </c>
      <c r="E480" s="21">
        <f>SUM(E481:E484)</f>
        <v>111755</v>
      </c>
    </row>
    <row r="481" spans="1:5" ht="15.95" customHeight="1" x14ac:dyDescent="0.25">
      <c r="A481" s="4" t="s">
        <v>5</v>
      </c>
      <c r="B481" s="22">
        <v>45969</v>
      </c>
      <c r="C481" s="23">
        <v>46683</v>
      </c>
      <c r="D481" s="24">
        <v>53609</v>
      </c>
      <c r="E481" s="25">
        <f>54951</f>
        <v>54951</v>
      </c>
    </row>
    <row r="482" spans="1:5" ht="15.95" customHeight="1" x14ac:dyDescent="0.25">
      <c r="A482" s="15" t="s">
        <v>6</v>
      </c>
      <c r="B482" s="26">
        <v>20227</v>
      </c>
      <c r="C482" s="27">
        <v>19909</v>
      </c>
      <c r="D482" s="28">
        <v>20123</v>
      </c>
      <c r="E482" s="29">
        <v>21315</v>
      </c>
    </row>
    <row r="483" spans="1:5" ht="15.95" customHeight="1" x14ac:dyDescent="0.25">
      <c r="A483" s="15" t="s">
        <v>7</v>
      </c>
      <c r="B483" s="26">
        <v>9821</v>
      </c>
      <c r="C483" s="27">
        <v>9821</v>
      </c>
      <c r="D483" s="28">
        <v>7600</v>
      </c>
      <c r="E483" s="29">
        <v>9019</v>
      </c>
    </row>
    <row r="484" spans="1:5" ht="15.95" customHeight="1" thickBot="1" x14ac:dyDescent="0.3">
      <c r="A484" s="6" t="s">
        <v>8</v>
      </c>
      <c r="B484" s="30">
        <v>25555</v>
      </c>
      <c r="C484" s="31">
        <v>26195</v>
      </c>
      <c r="D484" s="32">
        <v>35846</v>
      </c>
      <c r="E484" s="35">
        <f>22239+4231</f>
        <v>26470</v>
      </c>
    </row>
    <row r="485" spans="1:5" ht="15.95" customHeight="1" thickBot="1" x14ac:dyDescent="0.3">
      <c r="A485" s="16" t="s">
        <v>9</v>
      </c>
      <c r="B485" s="18">
        <f>B472-B480</f>
        <v>0</v>
      </c>
      <c r="C485" s="19">
        <f t="shared" ref="C485:E485" si="19">C472-C480</f>
        <v>0</v>
      </c>
      <c r="D485" s="20">
        <f t="shared" si="19"/>
        <v>511</v>
      </c>
      <c r="E485" s="20">
        <f t="shared" si="19"/>
        <v>0</v>
      </c>
    </row>
    <row r="488" spans="1:5" x14ac:dyDescent="0.25">
      <c r="A488" s="8" t="s">
        <v>17</v>
      </c>
    </row>
    <row r="489" spans="1:5" x14ac:dyDescent="0.25">
      <c r="A489" s="36" t="s">
        <v>32</v>
      </c>
      <c r="B489" s="37"/>
      <c r="C489" s="37"/>
      <c r="D489" s="37"/>
      <c r="E489" s="37"/>
    </row>
    <row r="490" spans="1:5" x14ac:dyDescent="0.25">
      <c r="A490" s="36" t="s">
        <v>18</v>
      </c>
      <c r="B490" s="37"/>
      <c r="C490" s="37"/>
      <c r="D490" s="37"/>
      <c r="E490" s="37"/>
    </row>
    <row r="491" spans="1:5" x14ac:dyDescent="0.25">
      <c r="A491" s="36" t="s">
        <v>19</v>
      </c>
      <c r="B491" s="37"/>
      <c r="C491" s="37"/>
      <c r="D491" s="37"/>
      <c r="E491" s="37"/>
    </row>
    <row r="492" spans="1:5" ht="15" customHeight="1" x14ac:dyDescent="0.35">
      <c r="A492" s="17"/>
      <c r="B492" s="17"/>
      <c r="C492" s="17"/>
      <c r="D492" s="17"/>
      <c r="E492" s="17"/>
    </row>
    <row r="494" spans="1:5" ht="18.75" x14ac:dyDescent="0.3">
      <c r="A494" s="2" t="s">
        <v>11</v>
      </c>
      <c r="B494" s="47" t="s">
        <v>65</v>
      </c>
      <c r="C494" s="47"/>
      <c r="D494" s="47"/>
      <c r="E494" s="47"/>
    </row>
    <row r="495" spans="1:5" x14ac:dyDescent="0.25">
      <c r="A495" s="7" t="s">
        <v>12</v>
      </c>
      <c r="B495" s="39" t="s">
        <v>66</v>
      </c>
      <c r="C495" s="39"/>
      <c r="D495" s="39"/>
      <c r="E495" s="39"/>
    </row>
    <row r="496" spans="1:5" ht="14.1" customHeight="1" thickBot="1" x14ac:dyDescent="0.3">
      <c r="E496" s="1" t="s">
        <v>10</v>
      </c>
    </row>
    <row r="497" spans="1:6" ht="15.95" customHeight="1" thickBot="1" x14ac:dyDescent="0.3">
      <c r="A497" s="40"/>
      <c r="B497" s="42">
        <v>2017</v>
      </c>
      <c r="C497" s="43"/>
      <c r="D497" s="44"/>
      <c r="E497" s="40" t="s">
        <v>30</v>
      </c>
    </row>
    <row r="498" spans="1:6" ht="15.95" customHeight="1" thickBot="1" x14ac:dyDescent="0.3">
      <c r="A498" s="41"/>
      <c r="B498" s="9" t="s">
        <v>14</v>
      </c>
      <c r="C498" s="10" t="s">
        <v>15</v>
      </c>
      <c r="D498" s="11" t="s">
        <v>16</v>
      </c>
      <c r="E498" s="41"/>
    </row>
    <row r="499" spans="1:6" ht="15.95" customHeight="1" thickBot="1" x14ac:dyDescent="0.3">
      <c r="A499" s="16" t="s">
        <v>0</v>
      </c>
      <c r="B499" s="18">
        <f>SUM(B500:B506)</f>
        <v>14193</v>
      </c>
      <c r="C499" s="19">
        <f>SUM(C500:C506)</f>
        <v>16896</v>
      </c>
      <c r="D499" s="20">
        <f>SUM(D500:D506)</f>
        <v>15436</v>
      </c>
      <c r="E499" s="21">
        <f>SUM(E500:E506)</f>
        <v>13303</v>
      </c>
    </row>
    <row r="500" spans="1:6" ht="15.95" customHeight="1" x14ac:dyDescent="0.25">
      <c r="A500" s="4" t="s">
        <v>1</v>
      </c>
      <c r="B500" s="22">
        <v>1121</v>
      </c>
      <c r="C500" s="23">
        <v>1266</v>
      </c>
      <c r="D500" s="24">
        <v>1266</v>
      </c>
      <c r="E500" s="25">
        <v>1412</v>
      </c>
      <c r="F500" s="3"/>
    </row>
    <row r="501" spans="1:6" ht="15.95" customHeight="1" x14ac:dyDescent="0.25">
      <c r="A501" s="4" t="s">
        <v>27</v>
      </c>
      <c r="B501" s="22">
        <v>144</v>
      </c>
      <c r="C501" s="23">
        <v>269</v>
      </c>
      <c r="D501" s="24">
        <v>269</v>
      </c>
      <c r="E501" s="25">
        <v>448</v>
      </c>
      <c r="F501" s="3"/>
    </row>
    <row r="502" spans="1:6" ht="15.95" customHeight="1" x14ac:dyDescent="0.25">
      <c r="A502" s="15" t="s">
        <v>75</v>
      </c>
      <c r="B502" s="26">
        <v>3631</v>
      </c>
      <c r="C502" s="27">
        <v>6005</v>
      </c>
      <c r="D502" s="28">
        <v>4535</v>
      </c>
      <c r="E502" s="29">
        <v>1780</v>
      </c>
    </row>
    <row r="503" spans="1:6" ht="15.95" customHeight="1" x14ac:dyDescent="0.25">
      <c r="A503" s="15" t="s">
        <v>31</v>
      </c>
      <c r="B503" s="26">
        <v>6275</v>
      </c>
      <c r="C503" s="27">
        <v>6386</v>
      </c>
      <c r="D503" s="28">
        <v>6386</v>
      </c>
      <c r="E503" s="29">
        <v>6924</v>
      </c>
    </row>
    <row r="504" spans="1:6" ht="15.95" customHeight="1" x14ac:dyDescent="0.25">
      <c r="A504" s="15" t="s">
        <v>28</v>
      </c>
      <c r="B504" s="26">
        <v>82</v>
      </c>
      <c r="C504" s="27">
        <v>82</v>
      </c>
      <c r="D504" s="28">
        <v>82</v>
      </c>
      <c r="E504" s="29">
        <v>81</v>
      </c>
    </row>
    <row r="505" spans="1:6" ht="15.95" customHeight="1" x14ac:dyDescent="0.25">
      <c r="A505" s="15" t="s">
        <v>29</v>
      </c>
      <c r="B505" s="26">
        <v>250</v>
      </c>
      <c r="C505" s="27">
        <v>324</v>
      </c>
      <c r="D505" s="28">
        <v>334</v>
      </c>
      <c r="E505" s="29">
        <v>123</v>
      </c>
    </row>
    <row r="506" spans="1:6" ht="15.95" customHeight="1" thickBot="1" x14ac:dyDescent="0.3">
      <c r="A506" s="6" t="s">
        <v>3</v>
      </c>
      <c r="B506" s="30">
        <v>2690</v>
      </c>
      <c r="C506" s="31">
        <v>2564</v>
      </c>
      <c r="D506" s="32">
        <v>2564</v>
      </c>
      <c r="E506" s="33">
        <v>2535</v>
      </c>
    </row>
    <row r="507" spans="1:6" ht="15.95" customHeight="1" thickBot="1" x14ac:dyDescent="0.3">
      <c r="A507" s="16" t="s">
        <v>4</v>
      </c>
      <c r="B507" s="18">
        <f>SUM(B508:B511)</f>
        <v>14193</v>
      </c>
      <c r="C507" s="19">
        <f>SUM(C508:C511)</f>
        <v>16896</v>
      </c>
      <c r="D507" s="20">
        <f>SUM(D508:D511)</f>
        <v>15436</v>
      </c>
      <c r="E507" s="21">
        <f>SUM(E508:E511)</f>
        <v>13303</v>
      </c>
    </row>
    <row r="508" spans="1:6" ht="15.95" customHeight="1" x14ac:dyDescent="0.25">
      <c r="A508" s="4" t="s">
        <v>5</v>
      </c>
      <c r="B508" s="22">
        <v>7419</v>
      </c>
      <c r="C508" s="23">
        <v>8328</v>
      </c>
      <c r="D508" s="24">
        <v>8094</v>
      </c>
      <c r="E508" s="25">
        <v>8601</v>
      </c>
    </row>
    <row r="509" spans="1:6" ht="15.95" customHeight="1" x14ac:dyDescent="0.25">
      <c r="A509" s="15" t="s">
        <v>6</v>
      </c>
      <c r="B509" s="26">
        <v>554</v>
      </c>
      <c r="C509" s="27">
        <v>514</v>
      </c>
      <c r="D509" s="28">
        <v>514</v>
      </c>
      <c r="E509" s="29">
        <v>529</v>
      </c>
    </row>
    <row r="510" spans="1:6" ht="15.95" customHeight="1" x14ac:dyDescent="0.25">
      <c r="A510" s="15" t="s">
        <v>7</v>
      </c>
      <c r="B510" s="26">
        <v>993</v>
      </c>
      <c r="C510" s="27">
        <v>1073</v>
      </c>
      <c r="D510" s="28">
        <v>1073</v>
      </c>
      <c r="E510" s="29">
        <v>1075</v>
      </c>
    </row>
    <row r="511" spans="1:6" ht="15.95" customHeight="1" thickBot="1" x14ac:dyDescent="0.3">
      <c r="A511" s="6" t="s">
        <v>8</v>
      </c>
      <c r="B511" s="30">
        <v>5227</v>
      </c>
      <c r="C511" s="31">
        <v>6981</v>
      </c>
      <c r="D511" s="32">
        <v>5755</v>
      </c>
      <c r="E511" s="33">
        <v>3098</v>
      </c>
    </row>
    <row r="512" spans="1:6" ht="15.95" customHeight="1" thickBot="1" x14ac:dyDescent="0.3">
      <c r="A512" s="16" t="s">
        <v>9</v>
      </c>
      <c r="B512" s="18">
        <f>B499-B507</f>
        <v>0</v>
      </c>
      <c r="C512" s="19">
        <f t="shared" ref="C512:E512" si="20">C499-C507</f>
        <v>0</v>
      </c>
      <c r="D512" s="20">
        <f t="shared" si="20"/>
        <v>0</v>
      </c>
      <c r="E512" s="20">
        <f t="shared" si="20"/>
        <v>0</v>
      </c>
    </row>
    <row r="513" spans="1:6" x14ac:dyDescent="0.25">
      <c r="A513" s="45"/>
      <c r="B513" s="46"/>
      <c r="C513" s="46"/>
      <c r="D513" s="46"/>
      <c r="E513" s="46"/>
    </row>
    <row r="516" spans="1:6" ht="18.75" x14ac:dyDescent="0.3">
      <c r="A516" s="2" t="s">
        <v>11</v>
      </c>
      <c r="B516" s="38" t="s">
        <v>67</v>
      </c>
      <c r="C516" s="38"/>
      <c r="D516" s="38"/>
      <c r="E516" s="38"/>
    </row>
    <row r="517" spans="1:6" x14ac:dyDescent="0.25">
      <c r="A517" s="7" t="s">
        <v>12</v>
      </c>
      <c r="B517" s="39" t="s">
        <v>68</v>
      </c>
      <c r="C517" s="39"/>
      <c r="D517" s="39"/>
      <c r="E517" s="39"/>
    </row>
    <row r="518" spans="1:6" ht="14.1" customHeight="1" thickBot="1" x14ac:dyDescent="0.3">
      <c r="E518" s="1" t="s">
        <v>10</v>
      </c>
    </row>
    <row r="519" spans="1:6" ht="15.95" customHeight="1" thickBot="1" x14ac:dyDescent="0.3">
      <c r="A519" s="40"/>
      <c r="B519" s="42">
        <v>2017</v>
      </c>
      <c r="C519" s="43"/>
      <c r="D519" s="44"/>
      <c r="E519" s="40" t="s">
        <v>30</v>
      </c>
    </row>
    <row r="520" spans="1:6" ht="15.95" customHeight="1" thickBot="1" x14ac:dyDescent="0.3">
      <c r="A520" s="41"/>
      <c r="B520" s="9" t="s">
        <v>14</v>
      </c>
      <c r="C520" s="10" t="s">
        <v>15</v>
      </c>
      <c r="D520" s="11" t="s">
        <v>16</v>
      </c>
      <c r="E520" s="41"/>
    </row>
    <row r="521" spans="1:6" ht="15.95" customHeight="1" thickBot="1" x14ac:dyDescent="0.3">
      <c r="A521" s="16" t="s">
        <v>0</v>
      </c>
      <c r="B521" s="18">
        <f>SUM(B522:B528)</f>
        <v>16937</v>
      </c>
      <c r="C521" s="19">
        <f>SUM(C522:C528)</f>
        <v>18651</v>
      </c>
      <c r="D521" s="20">
        <f>SUM(D522:D528)</f>
        <v>18330</v>
      </c>
      <c r="E521" s="21">
        <f>SUM(E522:E528)</f>
        <v>17626</v>
      </c>
    </row>
    <row r="522" spans="1:6" ht="15.95" customHeight="1" x14ac:dyDescent="0.25">
      <c r="A522" s="4" t="s">
        <v>1</v>
      </c>
      <c r="B522" s="22">
        <v>1563</v>
      </c>
      <c r="C522" s="23">
        <v>1607</v>
      </c>
      <c r="D522" s="24">
        <v>1607</v>
      </c>
      <c r="E522" s="25">
        <v>1651</v>
      </c>
      <c r="F522" s="3"/>
    </row>
    <row r="523" spans="1:6" ht="15.95" customHeight="1" x14ac:dyDescent="0.25">
      <c r="A523" s="4" t="s">
        <v>27</v>
      </c>
      <c r="B523" s="22">
        <v>114</v>
      </c>
      <c r="C523" s="23">
        <v>438</v>
      </c>
      <c r="D523" s="24">
        <v>438</v>
      </c>
      <c r="E523" s="25">
        <v>790</v>
      </c>
      <c r="F523" s="3"/>
    </row>
    <row r="524" spans="1:6" ht="15.95" customHeight="1" x14ac:dyDescent="0.25">
      <c r="A524" s="15" t="s">
        <v>2</v>
      </c>
      <c r="B524" s="26">
        <v>1435</v>
      </c>
      <c r="C524" s="27">
        <v>2101</v>
      </c>
      <c r="D524" s="28">
        <v>2069</v>
      </c>
      <c r="E524" s="29">
        <v>126</v>
      </c>
    </row>
    <row r="525" spans="1:6" ht="15.95" customHeight="1" x14ac:dyDescent="0.25">
      <c r="A525" s="15" t="s">
        <v>31</v>
      </c>
      <c r="B525" s="26">
        <v>6922</v>
      </c>
      <c r="C525" s="27">
        <v>7902</v>
      </c>
      <c r="D525" s="28">
        <v>7902</v>
      </c>
      <c r="E525" s="29">
        <v>8806</v>
      </c>
    </row>
    <row r="526" spans="1:6" ht="15.95" customHeight="1" x14ac:dyDescent="0.25">
      <c r="A526" s="15" t="s">
        <v>28</v>
      </c>
      <c r="B526" s="26">
        <v>363</v>
      </c>
      <c r="C526" s="27">
        <v>363</v>
      </c>
      <c r="D526" s="28">
        <v>363</v>
      </c>
      <c r="E526" s="29">
        <v>363</v>
      </c>
    </row>
    <row r="527" spans="1:6" ht="15.95" customHeight="1" x14ac:dyDescent="0.25">
      <c r="A527" s="15" t="s">
        <v>29</v>
      </c>
      <c r="B527" s="26">
        <v>0</v>
      </c>
      <c r="C527" s="27">
        <v>0</v>
      </c>
      <c r="D527" s="28">
        <v>80</v>
      </c>
      <c r="E527" s="29">
        <v>0</v>
      </c>
    </row>
    <row r="528" spans="1:6" ht="15.95" customHeight="1" thickBot="1" x14ac:dyDescent="0.3">
      <c r="A528" s="6" t="s">
        <v>3</v>
      </c>
      <c r="B528" s="30">
        <v>6540</v>
      </c>
      <c r="C528" s="31">
        <v>6240</v>
      </c>
      <c r="D528" s="32">
        <v>5871</v>
      </c>
      <c r="E528" s="33">
        <v>5890</v>
      </c>
    </row>
    <row r="529" spans="1:5" ht="15.95" customHeight="1" thickBot="1" x14ac:dyDescent="0.3">
      <c r="A529" s="16" t="s">
        <v>4</v>
      </c>
      <c r="B529" s="18">
        <f>SUM(B530:B533)</f>
        <v>16937</v>
      </c>
      <c r="C529" s="19">
        <f>SUM(C530:C533)</f>
        <v>18651</v>
      </c>
      <c r="D529" s="20">
        <f>SUM(D530:D533)</f>
        <v>18267</v>
      </c>
      <c r="E529" s="21">
        <f>SUM(E530:E533)</f>
        <v>17626</v>
      </c>
    </row>
    <row r="530" spans="1:5" ht="15.95" customHeight="1" x14ac:dyDescent="0.25">
      <c r="A530" s="4" t="s">
        <v>5</v>
      </c>
      <c r="B530" s="22">
        <v>8734</v>
      </c>
      <c r="C530" s="23">
        <v>9681</v>
      </c>
      <c r="D530" s="24">
        <v>9768</v>
      </c>
      <c r="E530" s="25">
        <v>10553</v>
      </c>
    </row>
    <row r="531" spans="1:5" ht="15.95" customHeight="1" x14ac:dyDescent="0.25">
      <c r="A531" s="15" t="s">
        <v>6</v>
      </c>
      <c r="B531" s="26">
        <v>1077</v>
      </c>
      <c r="C531" s="27">
        <v>1101</v>
      </c>
      <c r="D531" s="28">
        <v>1105</v>
      </c>
      <c r="E531" s="29">
        <v>1153</v>
      </c>
    </row>
    <row r="532" spans="1:5" ht="15.95" customHeight="1" x14ac:dyDescent="0.25">
      <c r="A532" s="15" t="s">
        <v>7</v>
      </c>
      <c r="B532" s="26">
        <v>1450</v>
      </c>
      <c r="C532" s="27">
        <v>1450</v>
      </c>
      <c r="D532" s="28">
        <v>1344</v>
      </c>
      <c r="E532" s="29">
        <v>1400</v>
      </c>
    </row>
    <row r="533" spans="1:5" ht="15.95" customHeight="1" thickBot="1" x14ac:dyDescent="0.3">
      <c r="A533" s="6" t="s">
        <v>8</v>
      </c>
      <c r="B533" s="30">
        <v>5676</v>
      </c>
      <c r="C533" s="31">
        <v>6419</v>
      </c>
      <c r="D533" s="32">
        <v>6050</v>
      </c>
      <c r="E533" s="33">
        <v>4520</v>
      </c>
    </row>
    <row r="534" spans="1:5" ht="15.95" customHeight="1" thickBot="1" x14ac:dyDescent="0.3">
      <c r="A534" s="16" t="s">
        <v>9</v>
      </c>
      <c r="B534" s="18">
        <f>B521-B529</f>
        <v>0</v>
      </c>
      <c r="C534" s="19">
        <f t="shared" ref="C534:E534" si="21">C521-C529</f>
        <v>0</v>
      </c>
      <c r="D534" s="20">
        <f t="shared" si="21"/>
        <v>63</v>
      </c>
      <c r="E534" s="20">
        <f t="shared" si="21"/>
        <v>0</v>
      </c>
    </row>
    <row r="537" spans="1:5" x14ac:dyDescent="0.25">
      <c r="A537" s="8" t="s">
        <v>17</v>
      </c>
    </row>
    <row r="538" spans="1:5" x14ac:dyDescent="0.25">
      <c r="A538" s="36" t="s">
        <v>32</v>
      </c>
      <c r="B538" s="37"/>
      <c r="C538" s="37"/>
      <c r="D538" s="37"/>
      <c r="E538" s="37"/>
    </row>
    <row r="539" spans="1:5" x14ac:dyDescent="0.25">
      <c r="A539" s="36" t="s">
        <v>18</v>
      </c>
      <c r="B539" s="37"/>
      <c r="C539" s="37"/>
      <c r="D539" s="37"/>
      <c r="E539" s="37"/>
    </row>
    <row r="540" spans="1:5" x14ac:dyDescent="0.25">
      <c r="A540" s="36" t="s">
        <v>19</v>
      </c>
      <c r="B540" s="37"/>
      <c r="C540" s="37"/>
      <c r="D540" s="37"/>
      <c r="E540" s="37"/>
    </row>
    <row r="541" spans="1:5" ht="15" customHeight="1" x14ac:dyDescent="0.35">
      <c r="A541" s="17"/>
      <c r="B541" s="17"/>
      <c r="C541" s="17"/>
      <c r="D541" s="17"/>
      <c r="E541" s="17"/>
    </row>
    <row r="543" spans="1:5" ht="18.75" x14ac:dyDescent="0.3">
      <c r="A543" s="2" t="s">
        <v>11</v>
      </c>
      <c r="B543" s="38" t="s">
        <v>69</v>
      </c>
      <c r="C543" s="38"/>
      <c r="D543" s="38"/>
      <c r="E543" s="38"/>
    </row>
    <row r="544" spans="1:5" x14ac:dyDescent="0.25">
      <c r="A544" s="7" t="s">
        <v>12</v>
      </c>
      <c r="B544" s="39" t="s">
        <v>72</v>
      </c>
      <c r="C544" s="39"/>
      <c r="D544" s="39"/>
      <c r="E544" s="39"/>
    </row>
    <row r="545" spans="1:6" ht="14.1" customHeight="1" thickBot="1" x14ac:dyDescent="0.3">
      <c r="E545" s="1" t="s">
        <v>10</v>
      </c>
    </row>
    <row r="546" spans="1:6" ht="15.95" customHeight="1" thickBot="1" x14ac:dyDescent="0.3">
      <c r="A546" s="40"/>
      <c r="B546" s="42">
        <v>2017</v>
      </c>
      <c r="C546" s="43"/>
      <c r="D546" s="44"/>
      <c r="E546" s="40" t="s">
        <v>30</v>
      </c>
    </row>
    <row r="547" spans="1:6" ht="15.95" customHeight="1" thickBot="1" x14ac:dyDescent="0.3">
      <c r="A547" s="41"/>
      <c r="B547" s="9" t="s">
        <v>14</v>
      </c>
      <c r="C547" s="10" t="s">
        <v>15</v>
      </c>
      <c r="D547" s="11" t="s">
        <v>16</v>
      </c>
      <c r="E547" s="41"/>
    </row>
    <row r="548" spans="1:6" ht="15.95" customHeight="1" thickBot="1" x14ac:dyDescent="0.3">
      <c r="A548" s="16" t="s">
        <v>0</v>
      </c>
      <c r="B548" s="18">
        <f>SUM(B549:B555)</f>
        <v>13613</v>
      </c>
      <c r="C548" s="19">
        <f>SUM(C549:C555)</f>
        <v>15615</v>
      </c>
      <c r="D548" s="20">
        <f>SUM(D549:D555)</f>
        <v>15434</v>
      </c>
      <c r="E548" s="21">
        <f>SUM(E549:E555)</f>
        <v>11627</v>
      </c>
    </row>
    <row r="549" spans="1:6" ht="15.95" customHeight="1" x14ac:dyDescent="0.25">
      <c r="A549" s="4" t="s">
        <v>1</v>
      </c>
      <c r="B549" s="22">
        <v>1388</v>
      </c>
      <c r="C549" s="23">
        <v>1505</v>
      </c>
      <c r="D549" s="24">
        <v>1505</v>
      </c>
      <c r="E549" s="25">
        <v>1621</v>
      </c>
      <c r="F549" s="3"/>
    </row>
    <row r="550" spans="1:6" ht="15.95" customHeight="1" x14ac:dyDescent="0.25">
      <c r="A550" s="4" t="s">
        <v>27</v>
      </c>
      <c r="B550" s="22">
        <v>121</v>
      </c>
      <c r="C550" s="23">
        <v>290</v>
      </c>
      <c r="D550" s="24">
        <v>290</v>
      </c>
      <c r="E550" s="25">
        <v>446</v>
      </c>
      <c r="F550" s="3"/>
    </row>
    <row r="551" spans="1:6" ht="15.95" customHeight="1" x14ac:dyDescent="0.25">
      <c r="A551" s="15" t="s">
        <v>2</v>
      </c>
      <c r="B551" s="26">
        <v>3333</v>
      </c>
      <c r="C551" s="27">
        <v>4945</v>
      </c>
      <c r="D551" s="28">
        <v>4945</v>
      </c>
      <c r="E551" s="29">
        <v>45</v>
      </c>
    </row>
    <row r="552" spans="1:6" ht="15.95" customHeight="1" x14ac:dyDescent="0.25">
      <c r="A552" s="15" t="s">
        <v>31</v>
      </c>
      <c r="B552" s="26">
        <v>5971</v>
      </c>
      <c r="C552" s="27">
        <v>6496</v>
      </c>
      <c r="D552" s="28">
        <v>6496</v>
      </c>
      <c r="E552" s="29">
        <v>7240</v>
      </c>
    </row>
    <row r="553" spans="1:6" ht="15.95" customHeight="1" x14ac:dyDescent="0.25">
      <c r="A553" s="15" t="s">
        <v>28</v>
      </c>
      <c r="B553" s="26">
        <v>105</v>
      </c>
      <c r="C553" s="27">
        <v>105</v>
      </c>
      <c r="D553" s="28">
        <v>105</v>
      </c>
      <c r="E553" s="29">
        <v>105</v>
      </c>
    </row>
    <row r="554" spans="1:6" ht="15.95" customHeight="1" x14ac:dyDescent="0.25">
      <c r="A554" s="15" t="s">
        <v>29</v>
      </c>
      <c r="B554" s="26">
        <v>0</v>
      </c>
      <c r="C554" s="27">
        <v>0</v>
      </c>
      <c r="D554" s="28">
        <v>0</v>
      </c>
      <c r="E554" s="29">
        <v>0</v>
      </c>
    </row>
    <row r="555" spans="1:6" ht="15.95" customHeight="1" thickBot="1" x14ac:dyDescent="0.3">
      <c r="A555" s="6" t="s">
        <v>3</v>
      </c>
      <c r="B555" s="30">
        <v>2695</v>
      </c>
      <c r="C555" s="31">
        <v>2274</v>
      </c>
      <c r="D555" s="32">
        <v>2093</v>
      </c>
      <c r="E555" s="33">
        <v>2170</v>
      </c>
    </row>
    <row r="556" spans="1:6" ht="15.95" customHeight="1" thickBot="1" x14ac:dyDescent="0.3">
      <c r="A556" s="16" t="s">
        <v>4</v>
      </c>
      <c r="B556" s="18">
        <f>SUM(B557:B560)</f>
        <v>13613</v>
      </c>
      <c r="C556" s="19">
        <f>SUM(C557:C560)</f>
        <v>15615</v>
      </c>
      <c r="D556" s="20">
        <f>SUM(D557:D560)</f>
        <v>15381</v>
      </c>
      <c r="E556" s="21">
        <f>SUM(E557:E560)</f>
        <v>11627</v>
      </c>
    </row>
    <row r="557" spans="1:6" ht="15.95" customHeight="1" x14ac:dyDescent="0.25">
      <c r="A557" s="4" t="s">
        <v>5</v>
      </c>
      <c r="B557" s="22">
        <v>6019</v>
      </c>
      <c r="C557" s="23">
        <v>6916</v>
      </c>
      <c r="D557" s="24">
        <v>6851</v>
      </c>
      <c r="E557" s="25">
        <v>7410</v>
      </c>
    </row>
    <row r="558" spans="1:6" ht="15.95" customHeight="1" x14ac:dyDescent="0.25">
      <c r="A558" s="15" t="s">
        <v>6</v>
      </c>
      <c r="B558" s="26">
        <v>527</v>
      </c>
      <c r="C558" s="27">
        <v>545</v>
      </c>
      <c r="D558" s="28">
        <v>545</v>
      </c>
      <c r="E558" s="29">
        <v>551</v>
      </c>
    </row>
    <row r="559" spans="1:6" ht="15.95" customHeight="1" x14ac:dyDescent="0.25">
      <c r="A559" s="15" t="s">
        <v>7</v>
      </c>
      <c r="B559" s="26">
        <v>870</v>
      </c>
      <c r="C559" s="27">
        <v>850</v>
      </c>
      <c r="D559" s="28">
        <v>782</v>
      </c>
      <c r="E559" s="29">
        <v>835</v>
      </c>
    </row>
    <row r="560" spans="1:6" ht="15.95" customHeight="1" thickBot="1" x14ac:dyDescent="0.3">
      <c r="A560" s="6" t="s">
        <v>8</v>
      </c>
      <c r="B560" s="30">
        <v>6197</v>
      </c>
      <c r="C560" s="31">
        <v>7304</v>
      </c>
      <c r="D560" s="32">
        <v>7203</v>
      </c>
      <c r="E560" s="33">
        <v>2831</v>
      </c>
    </row>
    <row r="561" spans="1:6" ht="15.95" customHeight="1" thickBot="1" x14ac:dyDescent="0.3">
      <c r="A561" s="16" t="s">
        <v>9</v>
      </c>
      <c r="B561" s="18">
        <f>B548-B556</f>
        <v>0</v>
      </c>
      <c r="C561" s="19">
        <f t="shared" ref="C561:E561" si="22">C548-C556</f>
        <v>0</v>
      </c>
      <c r="D561" s="20">
        <f t="shared" si="22"/>
        <v>53</v>
      </c>
      <c r="E561" s="20">
        <f t="shared" si="22"/>
        <v>0</v>
      </c>
    </row>
    <row r="562" spans="1:6" x14ac:dyDescent="0.25">
      <c r="A562" s="45"/>
      <c r="B562" s="46"/>
      <c r="C562" s="46"/>
      <c r="D562" s="46"/>
      <c r="E562" s="46"/>
    </row>
    <row r="565" spans="1:6" ht="18.75" x14ac:dyDescent="0.3">
      <c r="A565" s="2" t="s">
        <v>11</v>
      </c>
      <c r="B565" s="38" t="s">
        <v>70</v>
      </c>
      <c r="C565" s="38"/>
      <c r="D565" s="38"/>
      <c r="E565" s="38"/>
    </row>
    <row r="566" spans="1:6" x14ac:dyDescent="0.25">
      <c r="A566" s="7" t="s">
        <v>12</v>
      </c>
      <c r="B566" s="39" t="s">
        <v>71</v>
      </c>
      <c r="C566" s="39"/>
      <c r="D566" s="39"/>
      <c r="E566" s="39"/>
    </row>
    <row r="567" spans="1:6" ht="14.1" customHeight="1" thickBot="1" x14ac:dyDescent="0.3">
      <c r="E567" s="1" t="s">
        <v>10</v>
      </c>
    </row>
    <row r="568" spans="1:6" ht="15.95" customHeight="1" thickBot="1" x14ac:dyDescent="0.3">
      <c r="A568" s="40"/>
      <c r="B568" s="42">
        <v>2017</v>
      </c>
      <c r="C568" s="43"/>
      <c r="D568" s="44"/>
      <c r="E568" s="40" t="s">
        <v>30</v>
      </c>
    </row>
    <row r="569" spans="1:6" ht="15.95" customHeight="1" thickBot="1" x14ac:dyDescent="0.3">
      <c r="A569" s="41"/>
      <c r="B569" s="9" t="s">
        <v>14</v>
      </c>
      <c r="C569" s="10" t="s">
        <v>15</v>
      </c>
      <c r="D569" s="11" t="s">
        <v>16</v>
      </c>
      <c r="E569" s="41"/>
    </row>
    <row r="570" spans="1:6" ht="15.95" customHeight="1" thickBot="1" x14ac:dyDescent="0.3">
      <c r="A570" s="16" t="s">
        <v>0</v>
      </c>
      <c r="B570" s="18">
        <f>SUM(B571:B577)</f>
        <v>13134</v>
      </c>
      <c r="C570" s="19">
        <f>SUM(C571:C577)</f>
        <v>18899</v>
      </c>
      <c r="D570" s="20">
        <f>SUM(D571:D577)</f>
        <v>15763</v>
      </c>
      <c r="E570" s="21">
        <f>SUM(E571:E577)</f>
        <v>15901</v>
      </c>
    </row>
    <row r="571" spans="1:6" ht="15.95" customHeight="1" x14ac:dyDescent="0.25">
      <c r="A571" s="4" t="s">
        <v>1</v>
      </c>
      <c r="B571" s="22">
        <v>871</v>
      </c>
      <c r="C571" s="23">
        <v>871</v>
      </c>
      <c r="D571" s="24">
        <v>871</v>
      </c>
      <c r="E571" s="25">
        <v>871</v>
      </c>
      <c r="F571" s="3"/>
    </row>
    <row r="572" spans="1:6" ht="15.95" customHeight="1" x14ac:dyDescent="0.25">
      <c r="A572" s="4" t="s">
        <v>27</v>
      </c>
      <c r="B572" s="22">
        <v>175</v>
      </c>
      <c r="C572" s="23">
        <v>540</v>
      </c>
      <c r="D572" s="24">
        <v>540</v>
      </c>
      <c r="E572" s="25">
        <v>905</v>
      </c>
      <c r="F572" s="3"/>
    </row>
    <row r="573" spans="1:6" ht="15.95" customHeight="1" x14ac:dyDescent="0.25">
      <c r="A573" s="15" t="s">
        <v>2</v>
      </c>
      <c r="B573" s="26">
        <v>2728</v>
      </c>
      <c r="C573" s="27">
        <v>6115</v>
      </c>
      <c r="D573" s="28">
        <v>2965</v>
      </c>
      <c r="E573" s="29">
        <v>3270</v>
      </c>
    </row>
    <row r="574" spans="1:6" ht="15.95" customHeight="1" x14ac:dyDescent="0.25">
      <c r="A574" s="15" t="s">
        <v>31</v>
      </c>
      <c r="B574" s="26">
        <v>4883</v>
      </c>
      <c r="C574" s="27">
        <v>6965</v>
      </c>
      <c r="D574" s="28">
        <v>6965</v>
      </c>
      <c r="E574" s="29">
        <v>6965</v>
      </c>
    </row>
    <row r="575" spans="1:6" ht="15.95" customHeight="1" x14ac:dyDescent="0.25">
      <c r="A575" s="15" t="s">
        <v>28</v>
      </c>
      <c r="B575" s="26">
        <v>240</v>
      </c>
      <c r="C575" s="27">
        <v>240</v>
      </c>
      <c r="D575" s="28">
        <v>240</v>
      </c>
      <c r="E575" s="29">
        <v>240</v>
      </c>
    </row>
    <row r="576" spans="1:6" ht="15.95" customHeight="1" x14ac:dyDescent="0.25">
      <c r="A576" s="15" t="s">
        <v>29</v>
      </c>
      <c r="B576" s="26">
        <v>100</v>
      </c>
      <c r="C576" s="27">
        <v>100</v>
      </c>
      <c r="D576" s="28">
        <v>100</v>
      </c>
      <c r="E576" s="29">
        <v>100</v>
      </c>
    </row>
    <row r="577" spans="1:5" ht="15.95" customHeight="1" thickBot="1" x14ac:dyDescent="0.3">
      <c r="A577" s="6" t="s">
        <v>3</v>
      </c>
      <c r="B577" s="30">
        <v>4137</v>
      </c>
      <c r="C577" s="31">
        <v>4068</v>
      </c>
      <c r="D577" s="32">
        <v>4082</v>
      </c>
      <c r="E577" s="33">
        <v>3550</v>
      </c>
    </row>
    <row r="578" spans="1:5" ht="15.95" customHeight="1" thickBot="1" x14ac:dyDescent="0.3">
      <c r="A578" s="16" t="s">
        <v>4</v>
      </c>
      <c r="B578" s="18">
        <f>SUM(B579:B582)</f>
        <v>13134</v>
      </c>
      <c r="C578" s="19">
        <f>SUM(C579:C582)</f>
        <v>18899</v>
      </c>
      <c r="D578" s="20">
        <f>SUM(D579:D582)</f>
        <v>15490</v>
      </c>
      <c r="E578" s="21">
        <f>SUM(E579:E582)</f>
        <v>15901</v>
      </c>
    </row>
    <row r="579" spans="1:5" ht="15.95" customHeight="1" x14ac:dyDescent="0.25">
      <c r="A579" s="4" t="s">
        <v>5</v>
      </c>
      <c r="B579" s="22">
        <v>6050</v>
      </c>
      <c r="C579" s="23">
        <v>7639</v>
      </c>
      <c r="D579" s="24">
        <v>7788</v>
      </c>
      <c r="E579" s="25">
        <v>7900</v>
      </c>
    </row>
    <row r="580" spans="1:5" ht="15.95" customHeight="1" x14ac:dyDescent="0.25">
      <c r="A580" s="15" t="s">
        <v>6</v>
      </c>
      <c r="B580" s="26">
        <v>1052</v>
      </c>
      <c r="C580" s="27">
        <v>1098</v>
      </c>
      <c r="D580" s="28">
        <v>1112</v>
      </c>
      <c r="E580" s="29">
        <v>1145</v>
      </c>
    </row>
    <row r="581" spans="1:5" ht="15.95" customHeight="1" x14ac:dyDescent="0.25">
      <c r="A581" s="15" t="s">
        <v>7</v>
      </c>
      <c r="B581" s="26">
        <v>980</v>
      </c>
      <c r="C581" s="27">
        <v>1006</v>
      </c>
      <c r="D581" s="28">
        <v>980</v>
      </c>
      <c r="E581" s="29">
        <v>885</v>
      </c>
    </row>
    <row r="582" spans="1:5" ht="15.95" customHeight="1" thickBot="1" x14ac:dyDescent="0.3">
      <c r="A582" s="6" t="s">
        <v>8</v>
      </c>
      <c r="B582" s="30">
        <v>5052</v>
      </c>
      <c r="C582" s="31">
        <v>9156</v>
      </c>
      <c r="D582" s="32">
        <v>5610</v>
      </c>
      <c r="E582" s="33">
        <v>5971</v>
      </c>
    </row>
    <row r="583" spans="1:5" ht="15.95" customHeight="1" thickBot="1" x14ac:dyDescent="0.3">
      <c r="A583" s="16" t="s">
        <v>9</v>
      </c>
      <c r="B583" s="18">
        <f>B570-B578</f>
        <v>0</v>
      </c>
      <c r="C583" s="19">
        <f t="shared" ref="C583:E583" si="23">C570-C578</f>
        <v>0</v>
      </c>
      <c r="D583" s="20">
        <f t="shared" si="23"/>
        <v>273</v>
      </c>
      <c r="E583" s="20">
        <f t="shared" si="23"/>
        <v>0</v>
      </c>
    </row>
    <row r="586" spans="1:5" x14ac:dyDescent="0.25">
      <c r="A586" s="8" t="s">
        <v>17</v>
      </c>
    </row>
    <row r="587" spans="1:5" x14ac:dyDescent="0.25">
      <c r="A587" s="36" t="s">
        <v>32</v>
      </c>
      <c r="B587" s="37"/>
      <c r="C587" s="37"/>
      <c r="D587" s="37"/>
      <c r="E587" s="37"/>
    </row>
    <row r="588" spans="1:5" x14ac:dyDescent="0.25">
      <c r="A588" s="36" t="s">
        <v>18</v>
      </c>
      <c r="B588" s="37"/>
      <c r="C588" s="37"/>
      <c r="D588" s="37"/>
      <c r="E588" s="37"/>
    </row>
    <row r="589" spans="1:5" x14ac:dyDescent="0.25">
      <c r="A589" s="36" t="s">
        <v>19</v>
      </c>
      <c r="B589" s="37"/>
      <c r="C589" s="37"/>
      <c r="D589" s="37"/>
      <c r="E589" s="37"/>
    </row>
    <row r="590" spans="1:5" ht="15" customHeight="1" x14ac:dyDescent="0.35">
      <c r="A590" s="17"/>
      <c r="B590" s="17"/>
      <c r="C590" s="17"/>
      <c r="D590" s="17"/>
      <c r="E590" s="17"/>
    </row>
    <row r="592" spans="1:5" ht="18.75" x14ac:dyDescent="0.3">
      <c r="A592" s="2" t="s">
        <v>11</v>
      </c>
      <c r="B592" s="38" t="s">
        <v>73</v>
      </c>
      <c r="C592" s="38"/>
      <c r="D592" s="38"/>
      <c r="E592" s="38"/>
    </row>
    <row r="593" spans="1:6" x14ac:dyDescent="0.25">
      <c r="A593" s="7" t="s">
        <v>12</v>
      </c>
      <c r="B593" s="39" t="s">
        <v>74</v>
      </c>
      <c r="C593" s="39"/>
      <c r="D593" s="39"/>
      <c r="E593" s="39"/>
    </row>
    <row r="594" spans="1:6" ht="14.1" customHeight="1" thickBot="1" x14ac:dyDescent="0.3">
      <c r="E594" s="1" t="s">
        <v>10</v>
      </c>
    </row>
    <row r="595" spans="1:6" ht="15.95" customHeight="1" thickBot="1" x14ac:dyDescent="0.3">
      <c r="A595" s="40"/>
      <c r="B595" s="42">
        <v>2017</v>
      </c>
      <c r="C595" s="43"/>
      <c r="D595" s="44"/>
      <c r="E595" s="40" t="s">
        <v>30</v>
      </c>
    </row>
    <row r="596" spans="1:6" ht="15.95" customHeight="1" thickBot="1" x14ac:dyDescent="0.3">
      <c r="A596" s="41"/>
      <c r="B596" s="9" t="s">
        <v>14</v>
      </c>
      <c r="C596" s="10" t="s">
        <v>15</v>
      </c>
      <c r="D596" s="11" t="s">
        <v>16</v>
      </c>
      <c r="E596" s="41"/>
    </row>
    <row r="597" spans="1:6" ht="15.95" customHeight="1" thickBot="1" x14ac:dyDescent="0.3">
      <c r="A597" s="16" t="s">
        <v>0</v>
      </c>
      <c r="B597" s="18">
        <f>SUM(B598:B604)</f>
        <v>2428</v>
      </c>
      <c r="C597" s="19">
        <f>SUM(C598:C604)</f>
        <v>2428</v>
      </c>
      <c r="D597" s="20">
        <f>SUM(D598:D604)</f>
        <v>2428</v>
      </c>
      <c r="E597" s="21">
        <f>SUM(E598:E604)</f>
        <v>2324</v>
      </c>
    </row>
    <row r="598" spans="1:6" ht="15.95" customHeight="1" x14ac:dyDescent="0.25">
      <c r="A598" s="4" t="s">
        <v>1</v>
      </c>
      <c r="B598" s="22">
        <v>944</v>
      </c>
      <c r="C598" s="23">
        <v>944</v>
      </c>
      <c r="D598" s="24">
        <v>944</v>
      </c>
      <c r="E598" s="25">
        <v>993</v>
      </c>
      <c r="F598" s="3"/>
    </row>
    <row r="599" spans="1:6" ht="15.95" customHeight="1" x14ac:dyDescent="0.25">
      <c r="A599" s="4" t="s">
        <v>27</v>
      </c>
      <c r="B599" s="22">
        <v>0</v>
      </c>
      <c r="C599" s="23">
        <v>0</v>
      </c>
      <c r="D599" s="24">
        <v>0</v>
      </c>
      <c r="E599" s="25">
        <v>0</v>
      </c>
      <c r="F599" s="3"/>
    </row>
    <row r="600" spans="1:6" ht="15.95" customHeight="1" x14ac:dyDescent="0.25">
      <c r="A600" s="15" t="s">
        <v>2</v>
      </c>
      <c r="B600" s="26">
        <v>0</v>
      </c>
      <c r="C600" s="27">
        <v>0</v>
      </c>
      <c r="D600" s="28">
        <v>0</v>
      </c>
      <c r="E600" s="29">
        <v>0</v>
      </c>
    </row>
    <row r="601" spans="1:6" ht="15.95" customHeight="1" x14ac:dyDescent="0.25">
      <c r="A601" s="15" t="s">
        <v>31</v>
      </c>
      <c r="B601" s="26">
        <v>1284</v>
      </c>
      <c r="C601" s="27">
        <v>1284</v>
      </c>
      <c r="D601" s="28">
        <v>1284</v>
      </c>
      <c r="E601" s="29">
        <v>1131</v>
      </c>
    </row>
    <row r="602" spans="1:6" ht="15.95" customHeight="1" x14ac:dyDescent="0.25">
      <c r="A602" s="15" t="s">
        <v>28</v>
      </c>
      <c r="B602" s="26">
        <v>0</v>
      </c>
      <c r="C602" s="27">
        <v>0</v>
      </c>
      <c r="D602" s="28">
        <v>0</v>
      </c>
      <c r="E602" s="29">
        <v>0</v>
      </c>
    </row>
    <row r="603" spans="1:6" ht="15.95" customHeight="1" x14ac:dyDescent="0.25">
      <c r="A603" s="15" t="s">
        <v>29</v>
      </c>
      <c r="B603" s="26">
        <v>0</v>
      </c>
      <c r="C603" s="27">
        <v>0</v>
      </c>
      <c r="D603" s="28">
        <v>0</v>
      </c>
      <c r="E603" s="29">
        <v>0</v>
      </c>
    </row>
    <row r="604" spans="1:6" ht="15.95" customHeight="1" thickBot="1" x14ac:dyDescent="0.3">
      <c r="A604" s="6" t="s">
        <v>3</v>
      </c>
      <c r="B604" s="30">
        <v>200</v>
      </c>
      <c r="C604" s="31">
        <v>200</v>
      </c>
      <c r="D604" s="32">
        <v>200</v>
      </c>
      <c r="E604" s="33">
        <v>200</v>
      </c>
    </row>
    <row r="605" spans="1:6" ht="15.95" customHeight="1" thickBot="1" x14ac:dyDescent="0.3">
      <c r="A605" s="16" t="s">
        <v>4</v>
      </c>
      <c r="B605" s="18">
        <f>SUM(B606:B609)</f>
        <v>2428</v>
      </c>
      <c r="C605" s="19">
        <f>SUM(C606:C609)</f>
        <v>2428</v>
      </c>
      <c r="D605" s="20">
        <f>SUM(D606:D609)</f>
        <v>2428</v>
      </c>
      <c r="E605" s="21">
        <f>SUM(E606:E609)</f>
        <v>2324</v>
      </c>
    </row>
    <row r="606" spans="1:6" ht="15.95" customHeight="1" x14ac:dyDescent="0.25">
      <c r="A606" s="4" t="s">
        <v>5</v>
      </c>
      <c r="B606" s="22">
        <v>1553</v>
      </c>
      <c r="C606" s="23">
        <v>1553</v>
      </c>
      <c r="D606" s="24">
        <v>1553</v>
      </c>
      <c r="E606" s="25">
        <v>1678</v>
      </c>
    </row>
    <row r="607" spans="1:6" ht="15.95" customHeight="1" x14ac:dyDescent="0.25">
      <c r="A607" s="15" t="s">
        <v>6</v>
      </c>
      <c r="B607" s="26">
        <v>0</v>
      </c>
      <c r="C607" s="27">
        <v>0</v>
      </c>
      <c r="D607" s="28">
        <v>0</v>
      </c>
      <c r="E607" s="29">
        <v>0</v>
      </c>
    </row>
    <row r="608" spans="1:6" ht="15.95" customHeight="1" x14ac:dyDescent="0.25">
      <c r="A608" s="15" t="s">
        <v>7</v>
      </c>
      <c r="B608" s="26">
        <v>108</v>
      </c>
      <c r="C608" s="27">
        <v>108</v>
      </c>
      <c r="D608" s="28">
        <v>108</v>
      </c>
      <c r="E608" s="29">
        <v>108</v>
      </c>
    </row>
    <row r="609" spans="1:5" ht="15.95" customHeight="1" thickBot="1" x14ac:dyDescent="0.3">
      <c r="A609" s="6" t="s">
        <v>8</v>
      </c>
      <c r="B609" s="30">
        <v>767</v>
      </c>
      <c r="C609" s="31">
        <v>767</v>
      </c>
      <c r="D609" s="32">
        <v>767</v>
      </c>
      <c r="E609" s="33">
        <v>538</v>
      </c>
    </row>
    <row r="610" spans="1:5" ht="15.95" customHeight="1" thickBot="1" x14ac:dyDescent="0.3">
      <c r="A610" s="16" t="s">
        <v>9</v>
      </c>
      <c r="B610" s="18">
        <f>B597-B605</f>
        <v>0</v>
      </c>
      <c r="C610" s="19">
        <f t="shared" ref="C610:E610" si="24">C597-C605</f>
        <v>0</v>
      </c>
      <c r="D610" s="20">
        <f t="shared" si="24"/>
        <v>0</v>
      </c>
      <c r="E610" s="20">
        <f t="shared" si="24"/>
        <v>0</v>
      </c>
    </row>
    <row r="613" spans="1:5" x14ac:dyDescent="0.25">
      <c r="A613" s="8" t="s">
        <v>17</v>
      </c>
    </row>
    <row r="614" spans="1:5" x14ac:dyDescent="0.25">
      <c r="A614" s="36" t="s">
        <v>32</v>
      </c>
      <c r="B614" s="37"/>
      <c r="C614" s="37"/>
      <c r="D614" s="37"/>
      <c r="E614" s="37"/>
    </row>
    <row r="615" spans="1:5" x14ac:dyDescent="0.25">
      <c r="A615" s="36" t="s">
        <v>18</v>
      </c>
      <c r="B615" s="37"/>
      <c r="C615" s="37"/>
      <c r="D615" s="37"/>
      <c r="E615" s="37"/>
    </row>
    <row r="616" spans="1:5" x14ac:dyDescent="0.25">
      <c r="A616" s="36" t="s">
        <v>19</v>
      </c>
      <c r="B616" s="37"/>
      <c r="C616" s="37"/>
      <c r="D616" s="37"/>
      <c r="E616" s="37"/>
    </row>
  </sheetData>
  <mergeCells count="177">
    <mergeCell ref="A196:E196"/>
    <mergeCell ref="A197:E197"/>
    <mergeCell ref="A170:E170"/>
    <mergeCell ref="B173:E173"/>
    <mergeCell ref="B174:E174"/>
    <mergeCell ref="A176:A177"/>
    <mergeCell ref="B176:D176"/>
    <mergeCell ref="E176:E177"/>
    <mergeCell ref="A23:E23"/>
    <mergeCell ref="B124:E124"/>
    <mergeCell ref="B103:E103"/>
    <mergeCell ref="A105:A106"/>
    <mergeCell ref="B105:D105"/>
    <mergeCell ref="E105:E106"/>
    <mergeCell ref="A121:E121"/>
    <mergeCell ref="B102:E102"/>
    <mergeCell ref="A97:E97"/>
    <mergeCell ref="A98:E98"/>
    <mergeCell ref="A99:E99"/>
    <mergeCell ref="A78:A79"/>
    <mergeCell ref="B78:D78"/>
    <mergeCell ref="E78:E79"/>
    <mergeCell ref="A1:E1"/>
    <mergeCell ref="B4:E4"/>
    <mergeCell ref="B5:E5"/>
    <mergeCell ref="B7:D7"/>
    <mergeCell ref="E7:E8"/>
    <mergeCell ref="A7:A8"/>
    <mergeCell ref="A72:E72"/>
    <mergeCell ref="B76:E76"/>
    <mergeCell ref="B53:E53"/>
    <mergeCell ref="A48:E48"/>
    <mergeCell ref="A49:E49"/>
    <mergeCell ref="A50:E50"/>
    <mergeCell ref="B54:E54"/>
    <mergeCell ref="B26:E26"/>
    <mergeCell ref="B27:E27"/>
    <mergeCell ref="A29:A30"/>
    <mergeCell ref="B29:D29"/>
    <mergeCell ref="E29:E30"/>
    <mergeCell ref="A56:A57"/>
    <mergeCell ref="B56:D56"/>
    <mergeCell ref="E56:E57"/>
    <mergeCell ref="B75:E75"/>
    <mergeCell ref="A219:E219"/>
    <mergeCell ref="B222:E222"/>
    <mergeCell ref="B223:E223"/>
    <mergeCell ref="A225:A226"/>
    <mergeCell ref="B225:D225"/>
    <mergeCell ref="E225:E226"/>
    <mergeCell ref="B125:E125"/>
    <mergeCell ref="B200:E200"/>
    <mergeCell ref="B201:E201"/>
    <mergeCell ref="A203:A204"/>
    <mergeCell ref="B203:D203"/>
    <mergeCell ref="E203:E204"/>
    <mergeCell ref="A127:A128"/>
    <mergeCell ref="B127:D127"/>
    <mergeCell ref="E127:E128"/>
    <mergeCell ref="A146:E146"/>
    <mergeCell ref="A147:E147"/>
    <mergeCell ref="A148:E148"/>
    <mergeCell ref="B151:E151"/>
    <mergeCell ref="B152:E152"/>
    <mergeCell ref="A154:A155"/>
    <mergeCell ref="B154:D154"/>
    <mergeCell ref="E154:E155"/>
    <mergeCell ref="A195:E195"/>
    <mergeCell ref="A252:A253"/>
    <mergeCell ref="B252:D252"/>
    <mergeCell ref="E252:E253"/>
    <mergeCell ref="A268:E268"/>
    <mergeCell ref="B271:E271"/>
    <mergeCell ref="A244:E244"/>
    <mergeCell ref="A245:E245"/>
    <mergeCell ref="A246:E246"/>
    <mergeCell ref="B249:E249"/>
    <mergeCell ref="B250:E250"/>
    <mergeCell ref="A294:E294"/>
    <mergeCell ref="A295:E295"/>
    <mergeCell ref="B298:E298"/>
    <mergeCell ref="B299:E299"/>
    <mergeCell ref="A301:A302"/>
    <mergeCell ref="B301:D301"/>
    <mergeCell ref="E301:E302"/>
    <mergeCell ref="B272:E272"/>
    <mergeCell ref="A274:A275"/>
    <mergeCell ref="B274:D274"/>
    <mergeCell ref="E274:E275"/>
    <mergeCell ref="A293:E293"/>
    <mergeCell ref="A342:E342"/>
    <mergeCell ref="A343:E343"/>
    <mergeCell ref="A344:E344"/>
    <mergeCell ref="B347:E347"/>
    <mergeCell ref="B348:E348"/>
    <mergeCell ref="A317:E317"/>
    <mergeCell ref="B320:E320"/>
    <mergeCell ref="B321:E321"/>
    <mergeCell ref="A323:A324"/>
    <mergeCell ref="B323:D323"/>
    <mergeCell ref="E323:E324"/>
    <mergeCell ref="B370:E370"/>
    <mergeCell ref="A372:A373"/>
    <mergeCell ref="B372:D372"/>
    <mergeCell ref="E372:E373"/>
    <mergeCell ref="A391:E391"/>
    <mergeCell ref="A350:A351"/>
    <mergeCell ref="B350:D350"/>
    <mergeCell ref="E350:E351"/>
    <mergeCell ref="A366:E366"/>
    <mergeCell ref="B369:E369"/>
    <mergeCell ref="A415:E415"/>
    <mergeCell ref="B418:E418"/>
    <mergeCell ref="B419:E419"/>
    <mergeCell ref="A421:A422"/>
    <mergeCell ref="B421:D421"/>
    <mergeCell ref="E421:E422"/>
    <mergeCell ref="A392:E392"/>
    <mergeCell ref="A393:E393"/>
    <mergeCell ref="B396:E396"/>
    <mergeCell ref="B397:E397"/>
    <mergeCell ref="A399:A400"/>
    <mergeCell ref="B399:D399"/>
    <mergeCell ref="E399:E400"/>
    <mergeCell ref="A448:A449"/>
    <mergeCell ref="B448:D448"/>
    <mergeCell ref="E448:E449"/>
    <mergeCell ref="A464:E464"/>
    <mergeCell ref="B467:E467"/>
    <mergeCell ref="A440:E440"/>
    <mergeCell ref="A441:E441"/>
    <mergeCell ref="A442:E442"/>
    <mergeCell ref="B445:E445"/>
    <mergeCell ref="B446:E446"/>
    <mergeCell ref="A490:E490"/>
    <mergeCell ref="A491:E491"/>
    <mergeCell ref="B494:E494"/>
    <mergeCell ref="B495:E495"/>
    <mergeCell ref="A497:A498"/>
    <mergeCell ref="B497:D497"/>
    <mergeCell ref="E497:E498"/>
    <mergeCell ref="B468:E468"/>
    <mergeCell ref="A470:A471"/>
    <mergeCell ref="B470:D470"/>
    <mergeCell ref="E470:E471"/>
    <mergeCell ref="A489:E489"/>
    <mergeCell ref="A538:E538"/>
    <mergeCell ref="A539:E539"/>
    <mergeCell ref="A540:E540"/>
    <mergeCell ref="B543:E543"/>
    <mergeCell ref="B544:E544"/>
    <mergeCell ref="A513:E513"/>
    <mergeCell ref="B516:E516"/>
    <mergeCell ref="B517:E517"/>
    <mergeCell ref="A519:A520"/>
    <mergeCell ref="B519:D519"/>
    <mergeCell ref="E519:E520"/>
    <mergeCell ref="B566:E566"/>
    <mergeCell ref="A568:A569"/>
    <mergeCell ref="B568:D568"/>
    <mergeCell ref="E568:E569"/>
    <mergeCell ref="A587:E587"/>
    <mergeCell ref="A546:A547"/>
    <mergeCell ref="B546:D546"/>
    <mergeCell ref="E546:E547"/>
    <mergeCell ref="A562:E562"/>
    <mergeCell ref="B565:E565"/>
    <mergeCell ref="A614:E614"/>
    <mergeCell ref="A615:E615"/>
    <mergeCell ref="A616:E616"/>
    <mergeCell ref="A588:E588"/>
    <mergeCell ref="A589:E589"/>
    <mergeCell ref="B592:E592"/>
    <mergeCell ref="B593:E593"/>
    <mergeCell ref="A595:A596"/>
    <mergeCell ref="B595:D595"/>
    <mergeCell ref="E595:E596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95" fitToHeight="0" orientation="portrait" r:id="rId1"/>
  <headerFooter>
    <oddFooter>Stránka &amp;P z &amp;N</oddFooter>
  </headerFooter>
  <rowBreaks count="12" manualBreakCount="12">
    <brk id="50" max="4" man="1"/>
    <brk id="99" max="4" man="1"/>
    <brk id="148" max="4" man="1"/>
    <brk id="197" max="4" man="1"/>
    <brk id="246" max="4" man="1"/>
    <brk id="295" max="4" man="1"/>
    <brk id="344" max="4" man="1"/>
    <brk id="393" max="4" man="1"/>
    <brk id="442" max="4" man="1"/>
    <brk id="491" max="4" man="1"/>
    <brk id="540" max="4" man="1"/>
    <brk id="58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plány</vt:lpstr>
      <vt:lpstr>plány!Názvy_tisku</vt:lpstr>
      <vt:lpstr>plány!Oblast_tisku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Hawkeye</dc:creator>
  <cp:lastModifiedBy>Lindovská Jana</cp:lastModifiedBy>
  <cp:lastPrinted>2017-11-16T07:29:46Z</cp:lastPrinted>
  <dcterms:created xsi:type="dcterms:W3CDTF">2017-08-27T07:20:47Z</dcterms:created>
  <dcterms:modified xsi:type="dcterms:W3CDTF">2017-11-16T07:37:37Z</dcterms:modified>
</cp:coreProperties>
</file>