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Dotace\2024\Povinné přílohy k VŘ 2024\"/>
    </mc:Choice>
  </mc:AlternateContent>
  <xr:revisionPtr revIDLastSave="0" documentId="13_ncr:1_{CD7688EF-5F7D-42FA-889A-A3DDBBF73CE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ersonální obsazení" sheetId="6" r:id="rId1"/>
    <sheet name="Náklady" sheetId="1" r:id="rId2"/>
    <sheet name="Zdroje" sheetId="3" r:id="rId3"/>
    <sheet name="Zaměstnanci se ZP" sheetId="7" r:id="rId4"/>
    <sheet name="Ukazatele" sheetId="9" r:id="rId5"/>
  </sheets>
  <definedNames>
    <definedName name="_xlnm.Print_Titles" localSheetId="1">Náklady!$7:$7</definedName>
    <definedName name="_xlnm.Print_Area" localSheetId="1">Náklady!$A$1:$E$61</definedName>
    <definedName name="_xlnm.Print_Area" localSheetId="0">'Personální obsazení'!$A$1:$L$64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9" l="1"/>
  <c r="B2" i="9"/>
  <c r="B1" i="9"/>
  <c r="D23" i="6" l="1"/>
  <c r="J30" i="6"/>
  <c r="J31" i="6"/>
  <c r="J32" i="6"/>
  <c r="J33" i="6"/>
  <c r="J34" i="6"/>
  <c r="J35" i="6"/>
  <c r="J36" i="6"/>
  <c r="J37" i="6"/>
  <c r="J38" i="6"/>
  <c r="J39" i="6"/>
  <c r="J40" i="6"/>
  <c r="J41" i="6"/>
  <c r="J29" i="6"/>
  <c r="C1" i="7" l="1"/>
  <c r="C3" i="7"/>
  <c r="C2" i="7"/>
  <c r="C1" i="3"/>
  <c r="D11" i="7"/>
  <c r="E11" i="7"/>
  <c r="C13" i="1" l="1"/>
  <c r="D13" i="1"/>
  <c r="K32" i="6" l="1"/>
  <c r="K33" i="6"/>
  <c r="K34" i="6"/>
  <c r="K35" i="6"/>
  <c r="K36" i="6"/>
  <c r="K37" i="6"/>
  <c r="K38" i="6"/>
  <c r="K39" i="6"/>
  <c r="K40" i="6"/>
  <c r="K41" i="6"/>
  <c r="C3" i="1" l="1"/>
  <c r="C2" i="1"/>
  <c r="C1" i="1"/>
  <c r="C61" i="6"/>
  <c r="I60" i="6"/>
  <c r="I59" i="6"/>
  <c r="I58" i="6"/>
  <c r="I57" i="6"/>
  <c r="I56" i="6"/>
  <c r="I55" i="6"/>
  <c r="I54" i="6"/>
  <c r="I53" i="6"/>
  <c r="I52" i="6"/>
  <c r="I51" i="6"/>
  <c r="I50" i="6"/>
  <c r="I49" i="6"/>
  <c r="I48" i="6"/>
  <c r="H42" i="6"/>
  <c r="G42" i="6"/>
  <c r="C42" i="6"/>
  <c r="I41" i="6"/>
  <c r="L41" i="6" s="1"/>
  <c r="I40" i="6"/>
  <c r="L40" i="6" s="1"/>
  <c r="L39" i="6"/>
  <c r="I39" i="6"/>
  <c r="L38" i="6"/>
  <c r="I38" i="6"/>
  <c r="L37" i="6"/>
  <c r="I37" i="6"/>
  <c r="I36" i="6"/>
  <c r="L36" i="6" s="1"/>
  <c r="I35" i="6"/>
  <c r="L35" i="6" s="1"/>
  <c r="I34" i="6"/>
  <c r="L34" i="6" s="1"/>
  <c r="I33" i="6"/>
  <c r="L33" i="6" s="1"/>
  <c r="I32" i="6"/>
  <c r="L32" i="6" s="1"/>
  <c r="K31" i="6"/>
  <c r="I31" i="6"/>
  <c r="K30" i="6"/>
  <c r="I30" i="6"/>
  <c r="I29" i="6"/>
  <c r="E23" i="6"/>
  <c r="C23" i="6"/>
  <c r="H22" i="6"/>
  <c r="H21" i="6"/>
  <c r="H20" i="6"/>
  <c r="H19" i="6"/>
  <c r="H18" i="6"/>
  <c r="H17" i="6"/>
  <c r="H16" i="6"/>
  <c r="H15" i="6"/>
  <c r="H14" i="6"/>
  <c r="H13" i="6"/>
  <c r="H12" i="6"/>
  <c r="J12" i="6" s="1"/>
  <c r="K11" i="6"/>
  <c r="H11" i="6"/>
  <c r="J11" i="6" s="1"/>
  <c r="H10" i="6"/>
  <c r="I42" i="6" l="1"/>
  <c r="J16" i="6"/>
  <c r="K16" i="6" s="1"/>
  <c r="I11" i="6"/>
  <c r="L11" i="6" s="1"/>
  <c r="J17" i="6"/>
  <c r="K17" i="6" s="1"/>
  <c r="J21" i="6"/>
  <c r="K21" i="6" s="1"/>
  <c r="I18" i="6"/>
  <c r="J18" i="6"/>
  <c r="K18" i="6" s="1"/>
  <c r="I15" i="6"/>
  <c r="L15" i="6" s="1"/>
  <c r="J15" i="6"/>
  <c r="K15" i="6" s="1"/>
  <c r="I10" i="6"/>
  <c r="J10" i="6"/>
  <c r="I22" i="6"/>
  <c r="J22" i="6"/>
  <c r="K22" i="6" s="1"/>
  <c r="L22" i="6" s="1"/>
  <c r="J13" i="6"/>
  <c r="K13" i="6" s="1"/>
  <c r="J19" i="6"/>
  <c r="K19" i="6" s="1"/>
  <c r="I14" i="6"/>
  <c r="J14" i="6"/>
  <c r="J20" i="6"/>
  <c r="K20" i="6" s="1"/>
  <c r="K29" i="6"/>
  <c r="K42" i="6" s="1"/>
  <c r="J42" i="6"/>
  <c r="L31" i="6"/>
  <c r="L30" i="6"/>
  <c r="K14" i="6"/>
  <c r="L14" i="6" s="1"/>
  <c r="I61" i="6"/>
  <c r="H23" i="6"/>
  <c r="I19" i="6"/>
  <c r="K10" i="6"/>
  <c r="K12" i="6"/>
  <c r="I12" i="6"/>
  <c r="L12" i="6" s="1"/>
  <c r="I16" i="6"/>
  <c r="I20" i="6"/>
  <c r="I13" i="6"/>
  <c r="I17" i="6"/>
  <c r="I21" i="6"/>
  <c r="L18" i="6" l="1"/>
  <c r="L20" i="6"/>
  <c r="L29" i="6"/>
  <c r="L42" i="6" s="1"/>
  <c r="L21" i="6"/>
  <c r="L19" i="6"/>
  <c r="L17" i="6"/>
  <c r="L16" i="6"/>
  <c r="L13" i="6"/>
  <c r="K23" i="6"/>
  <c r="J23" i="6"/>
  <c r="L10" i="6"/>
  <c r="I23" i="6"/>
  <c r="L23" i="6" l="1"/>
  <c r="G26" i="3"/>
  <c r="H9" i="3" s="1"/>
  <c r="C2" i="3" l="1"/>
  <c r="C3" i="3"/>
  <c r="C26" i="3" l="1"/>
  <c r="D10" i="3" s="1"/>
  <c r="E26" i="3"/>
  <c r="F10" i="3" s="1"/>
  <c r="D50" i="1" l="1"/>
  <c r="C50" i="1"/>
  <c r="D21" i="1"/>
  <c r="C21" i="1"/>
  <c r="F23" i="3" l="1"/>
  <c r="D33" i="1" l="1"/>
  <c r="D30" i="1" s="1"/>
  <c r="C33" i="1"/>
  <c r="C30" i="1" s="1"/>
  <c r="D27" i="1"/>
  <c r="D12" i="1" s="1"/>
  <c r="C27" i="1"/>
  <c r="C12" i="1" s="1"/>
  <c r="F24" i="3"/>
  <c r="C9" i="1" l="1"/>
  <c r="D9" i="1"/>
  <c r="G10" i="3" s="1"/>
  <c r="D25" i="3"/>
  <c r="D23" i="3"/>
  <c r="D11" i="3"/>
  <c r="D13" i="3"/>
  <c r="D15" i="3"/>
  <c r="D17" i="3"/>
  <c r="D19" i="3"/>
  <c r="D21" i="3"/>
  <c r="D24" i="3"/>
  <c r="F9" i="3"/>
  <c r="F12" i="3"/>
  <c r="F14" i="3"/>
  <c r="F16" i="3"/>
  <c r="F18" i="3"/>
  <c r="F20" i="3"/>
  <c r="F22" i="3"/>
  <c r="F25" i="3"/>
  <c r="D9" i="3"/>
  <c r="D12" i="3"/>
  <c r="D14" i="3"/>
  <c r="D16" i="3"/>
  <c r="D18" i="3"/>
  <c r="D20" i="3"/>
  <c r="D22" i="3"/>
  <c r="F11" i="3"/>
  <c r="F13" i="3"/>
  <c r="F15" i="3"/>
  <c r="F17" i="3"/>
  <c r="F19" i="3"/>
  <c r="F21" i="3"/>
  <c r="D26" i="3" l="1"/>
  <c r="H10" i="3"/>
  <c r="F26" i="3"/>
  <c r="D10" i="1"/>
  <c r="H23" i="3" l="1"/>
  <c r="H19" i="3"/>
  <c r="H11" i="3"/>
  <c r="H17" i="3"/>
  <c r="H24" i="3"/>
  <c r="H18" i="3"/>
  <c r="H25" i="3"/>
  <c r="H15" i="3"/>
  <c r="H13" i="3"/>
  <c r="H21" i="3"/>
  <c r="H22" i="3"/>
  <c r="H12" i="3"/>
  <c r="H20" i="3"/>
  <c r="H16" i="3"/>
  <c r="H14" i="3"/>
  <c r="H26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Štěrbová Daniela</author>
    <author>kanokovama</author>
    <author>soc46</author>
  </authors>
  <commentList>
    <comment ref="I9" authorId="0" shapeId="0" xr:uid="{00000000-0006-0000-0000-000002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J9" authorId="1" shapeId="0" xr:uid="{00000000-0006-0000-0000-000003000000}">
      <text>
        <r>
          <rPr>
            <b/>
            <sz val="8"/>
            <color indexed="10"/>
            <rFont val="Tahoma"/>
            <family val="2"/>
            <charset val="238"/>
          </rPr>
          <t xml:space="preserve">Šedé buňky nevyplňujte, jsou zde vloženy vzorce 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K9" authorId="0" shapeId="0" xr:uid="{00000000-0006-0000-0000-000004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b/>
            <sz val="8"/>
            <color indexed="81"/>
            <rFont val="Tahoma"/>
            <family val="2"/>
            <charset val="238"/>
          </rPr>
          <t xml:space="preserve">
</t>
        </r>
      </text>
    </comment>
    <comment ref="L9" authorId="2" shapeId="0" xr:uid="{00000000-0006-0000-0000-000005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</text>
    </comment>
    <comment ref="I28" authorId="0" shapeId="0" xr:uid="{00000000-0006-0000-0000-000006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sz val="8"/>
            <color indexed="10"/>
            <rFont val="Tahoma"/>
            <family val="2"/>
            <charset val="238"/>
          </rPr>
          <t xml:space="preserve">
</t>
        </r>
      </text>
    </comment>
    <comment ref="J28" authorId="0" shapeId="0" xr:uid="{00000000-0006-0000-0000-000007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K28" authorId="0" shapeId="0" xr:uid="{00000000-0006-0000-0000-000008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L28" authorId="0" shapeId="0" xr:uid="{00000000-0006-0000-0000-000009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47" authorId="2" shapeId="0" xr:uid="{00000000-0006-0000-0000-00000A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soc46</author>
  </authors>
  <commentList>
    <comment ref="B7" authorId="0" shapeId="0" xr:uid="{00000000-0006-0000-0100-000001000000}">
      <text>
        <r>
          <rPr>
            <b/>
            <sz val="9"/>
            <color indexed="10"/>
            <rFont val="Tahoma"/>
            <family val="2"/>
            <charset val="238"/>
          </rPr>
          <t>Zachovejte strukturu členění nákladů, přičemž položky rozpočtu lze změnit či doplnit dle konkrétního projektu.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C7" authorId="0" shapeId="0" xr:uid="{00000000-0006-0000-0100-000002000000}">
      <text>
        <r>
          <rPr>
            <b/>
            <sz val="9"/>
            <color indexed="10"/>
            <rFont val="Tahoma"/>
            <family val="2"/>
            <charset val="238"/>
          </rPr>
          <t>Vypisujte pouze bílé buňky. Při přidávání řádků pozor na vložené vzorce v šedých buňkách!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7" authorId="0" shapeId="0" xr:uid="{00000000-0006-0000-0100-000003000000}">
      <text>
        <r>
          <rPr>
            <b/>
            <sz val="9"/>
            <color indexed="10"/>
            <rFont val="Tahoma"/>
            <family val="2"/>
            <charset val="238"/>
          </rPr>
          <t>Vypisujte pouze bílé buňky. Při přidávání řádků pozor na vložené vzorce v šedých buňkách!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E7" authorId="0" shapeId="0" xr:uid="{00000000-0006-0000-0100-000004000000}">
      <text>
        <r>
          <rPr>
            <b/>
            <sz val="9"/>
            <color indexed="10"/>
            <rFont val="Tahoma"/>
            <family val="2"/>
            <charset val="238"/>
          </rPr>
          <t>Ve sloupci "E" - ke každé položce rozpočtu uveďte rozpis (co uvedená částka zahrnuje - druh, počet, účel, umístění apod.)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soc46</author>
  </authors>
  <commentList>
    <comment ref="D8" authorId="0" shapeId="0" xr:uid="{00000000-0006-0000-0200-000001000000}">
      <text>
        <r>
          <rPr>
            <b/>
            <sz val="9"/>
            <color indexed="10"/>
            <rFont val="Tahoma"/>
            <family val="2"/>
            <charset val="238"/>
          </rPr>
          <t>Tento sloupec nevyplňujte. Po zadání údajů do bílých buněk bude podíl vypočten pomocí vložených vzorců.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F8" authorId="0" shapeId="0" xr:uid="{00000000-0006-0000-0200-000002000000}">
      <text>
        <r>
          <rPr>
            <b/>
            <sz val="9"/>
            <color indexed="10"/>
            <rFont val="Tahoma"/>
            <family val="2"/>
            <charset val="238"/>
          </rPr>
          <t>Tento sloupec nevyplňujte. Po zadání údajů do bílých buněk bude podíl vypočten pomocí vložených vzorců.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H8" authorId="0" shapeId="0" xr:uid="{00000000-0006-0000-0200-000003000000}">
      <text>
        <r>
          <rPr>
            <b/>
            <sz val="9"/>
            <color indexed="10"/>
            <rFont val="Tahoma"/>
            <family val="2"/>
            <charset val="238"/>
          </rPr>
          <t>Tento sloupec nevyplňujte. Po zadání údajů do bílých buněk bude podíl vypočten pomocí vložených vzorců.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<sst xmlns="http://schemas.openxmlformats.org/spreadsheetml/2006/main" count="321" uniqueCount="254">
  <si>
    <t>Název projektu:</t>
  </si>
  <si>
    <t>Místo realizace projektu:</t>
  </si>
  <si>
    <t>POLOŽKA Č.</t>
  </si>
  <si>
    <t>DRUH NÁKLADU</t>
  </si>
  <si>
    <t>% podíl požadované výše dotace SMO z celkových nákladů projektu</t>
  </si>
  <si>
    <t>1.1</t>
  </si>
  <si>
    <t>1.2</t>
  </si>
  <si>
    <t>Ostatní služby</t>
  </si>
  <si>
    <t>Datum:</t>
  </si>
  <si>
    <t>Jméno a příjmení statutárního zástupce:</t>
  </si>
  <si>
    <t>Podpis:</t>
  </si>
  <si>
    <t>■</t>
  </si>
  <si>
    <t>Zdůvodnění všech položek požadované dotace SMO (specifikace, odůvodnění)</t>
  </si>
  <si>
    <t>A. PŘEHLED VŠECH ZAMĚSTNANCŮ PODÍLEJÍCÍCH SE NA REALIZACI PROJEKTU - HLAVNÍ PRACOVNÍ POMĚR</t>
  </si>
  <si>
    <t>Specifikace</t>
  </si>
  <si>
    <t>Počet osob</t>
  </si>
  <si>
    <t>Hrubá mzda při 100% úvazku (Kč)/měs.</t>
  </si>
  <si>
    <t>Hrubá mzda/měs. ve výši podílu úvazku (Kč)</t>
  </si>
  <si>
    <t>Hrubá mzda/rok (Kč)</t>
  </si>
  <si>
    <t>Zákonné odvody zaměstnavatele/měs. (Kč)</t>
  </si>
  <si>
    <t>Zákonné odvody zaměstnavatele/rok (Kč)</t>
  </si>
  <si>
    <t>Osobní náklady  tj. hrubá mzda + odvody/rok (Kč)</t>
  </si>
  <si>
    <t>CELKEM</t>
  </si>
  <si>
    <t>X</t>
  </si>
  <si>
    <t>B. PŘEHLED VŠECH ZAMĚSTNANCŮ PODÍLEJÍCÍCH SE NA REALIZACI PROJEKTU - DOHODY O PRACOVNÍ ČINNOSTI</t>
  </si>
  <si>
    <t>Odměna/měs. (Kč)</t>
  </si>
  <si>
    <t>Osobní náklady celkem, tj. odměna + odvody /rok (Kč)</t>
  </si>
  <si>
    <t>C. PŘEHLED VŠECH ZAMĚSTNANCŮ PODÍLEJÍCÍCH SE NA REALIZACI PROJEKTU - DOHODY O PROVEDENÍ PRÁCE</t>
  </si>
  <si>
    <t>Sjednaná odměna/hod. (Kč)</t>
  </si>
  <si>
    <t>Odměna celkem (Kč)</t>
  </si>
  <si>
    <t>Poř. č.</t>
  </si>
  <si>
    <t>ZDROJE FINANCOVÁNÍ PROJEKTU</t>
  </si>
  <si>
    <t>Kč</t>
  </si>
  <si>
    <t>1.</t>
  </si>
  <si>
    <t>Dotace z rozpočtu SMO</t>
  </si>
  <si>
    <t>2.</t>
  </si>
  <si>
    <t>Příspěvek zřizovatele na provoz NNO</t>
  </si>
  <si>
    <t>3.</t>
  </si>
  <si>
    <t>Dotace z rozpočtu ÚMOb</t>
  </si>
  <si>
    <t>4.</t>
  </si>
  <si>
    <t>5.</t>
  </si>
  <si>
    <t>Dotace z jiných rezortů státní správy</t>
  </si>
  <si>
    <t>6.</t>
  </si>
  <si>
    <t>Příspěvek - Úřad práce</t>
  </si>
  <si>
    <t>7.</t>
  </si>
  <si>
    <t>Dotace od MSK</t>
  </si>
  <si>
    <t>8.</t>
  </si>
  <si>
    <t>Příjmy z IP MSK</t>
  </si>
  <si>
    <t>9.</t>
  </si>
  <si>
    <t>10.</t>
  </si>
  <si>
    <t>Dotace ze strukturálních fondů</t>
  </si>
  <si>
    <t>11.</t>
  </si>
  <si>
    <t>12.</t>
  </si>
  <si>
    <t>Úhrady od zdravotních pojišťoven</t>
  </si>
  <si>
    <t>13.</t>
  </si>
  <si>
    <t>Dary, nadace</t>
  </si>
  <si>
    <t>14.</t>
  </si>
  <si>
    <t xml:space="preserve">Jiné zdroje financování </t>
  </si>
  <si>
    <t>15.</t>
  </si>
  <si>
    <t>Členské příspěvky celkem</t>
  </si>
  <si>
    <t>Sjednaná doba od - do (ddmmrr)</t>
  </si>
  <si>
    <t xml:space="preserve">Pracovní zařazení, pozice </t>
  </si>
  <si>
    <t>ZDROJE CELKEM</t>
  </si>
  <si>
    <t>Státní dotace MPSV</t>
  </si>
  <si>
    <t>Dotace z rozpočtu jiných obcí</t>
  </si>
  <si>
    <t xml:space="preserve">CELKOVÉ NÁKLADY </t>
  </si>
  <si>
    <t>Příjmy od účastníků</t>
  </si>
  <si>
    <t>SLUŽBY CELKEM</t>
  </si>
  <si>
    <t>3.3</t>
  </si>
  <si>
    <t>Podíl zdrojů k celkovým skut. zdrojům projektu %</t>
  </si>
  <si>
    <t>Podíl zdrojů k celkovým očekávaným zdrojům projektu %</t>
  </si>
  <si>
    <t>Podíl zdrojů k celkovým plán. zdrojům projektu %</t>
  </si>
  <si>
    <t>Vlastní zdroje, zdroje z vlastní činnosti</t>
  </si>
  <si>
    <t>16.</t>
  </si>
  <si>
    <t>OSOBNÍ NÁKLADY</t>
  </si>
  <si>
    <t>Počet odprac. měcíců celkem</t>
  </si>
  <si>
    <t>Odměna/počet měsíců
(Kč)</t>
  </si>
  <si>
    <t>Název žadatele:</t>
  </si>
  <si>
    <t>1.SPOTŘEBOVANÉ NÁKUPY CELKEM</t>
  </si>
  <si>
    <t>Spotřeba materiálu</t>
  </si>
  <si>
    <t>1.1.1.</t>
  </si>
  <si>
    <t>potraviny</t>
  </si>
  <si>
    <t>1.1.2.</t>
  </si>
  <si>
    <t>1.1.3.</t>
  </si>
  <si>
    <t>1.1.4.</t>
  </si>
  <si>
    <t>1.1.5.</t>
  </si>
  <si>
    <t>1.1.6.</t>
  </si>
  <si>
    <t>1.1.7.</t>
  </si>
  <si>
    <t>kancelářské potřeby</t>
  </si>
  <si>
    <t>pohonné hmoty</t>
  </si>
  <si>
    <t>knihy, časopisy, publikace</t>
  </si>
  <si>
    <t>ochranné pracovní pomůcky</t>
  </si>
  <si>
    <t>drogerie</t>
  </si>
  <si>
    <t>Spotřeba energie</t>
  </si>
  <si>
    <t>elektrická energie</t>
  </si>
  <si>
    <t>1.2.1.</t>
  </si>
  <si>
    <t>1.2.2.</t>
  </si>
  <si>
    <t>1.2.3.</t>
  </si>
  <si>
    <t>1.2.4.</t>
  </si>
  <si>
    <t>1.2.5.</t>
  </si>
  <si>
    <t>teplo</t>
  </si>
  <si>
    <t>vodné, stočné</t>
  </si>
  <si>
    <t>plyn</t>
  </si>
  <si>
    <t>1.3.</t>
  </si>
  <si>
    <t>Dlouhodobý majetek</t>
  </si>
  <si>
    <t>1.3.1.</t>
  </si>
  <si>
    <t>1.3.2.</t>
  </si>
  <si>
    <t>2.1.</t>
  </si>
  <si>
    <t>2.2.</t>
  </si>
  <si>
    <t>2.3.</t>
  </si>
  <si>
    <t>2.3.1.</t>
  </si>
  <si>
    <t>2.3.2.</t>
  </si>
  <si>
    <t>2.3.3.</t>
  </si>
  <si>
    <t>2.3.4.</t>
  </si>
  <si>
    <t>2.3.5.</t>
  </si>
  <si>
    <t>2.3.6.</t>
  </si>
  <si>
    <t>2.3.7.</t>
  </si>
  <si>
    <t>2.3.8.</t>
  </si>
  <si>
    <t>2.3.9.</t>
  </si>
  <si>
    <t>2.3.10.</t>
  </si>
  <si>
    <t>2.3.11.</t>
  </si>
  <si>
    <t>2.3.12.</t>
  </si>
  <si>
    <t>2.3.13.</t>
  </si>
  <si>
    <t>2.3.14.</t>
  </si>
  <si>
    <t>2.3.15.</t>
  </si>
  <si>
    <t>2.3.16.</t>
  </si>
  <si>
    <t>opravy a udržování</t>
  </si>
  <si>
    <t>cestovné</t>
  </si>
  <si>
    <t>účetní služby</t>
  </si>
  <si>
    <t>nájemné</t>
  </si>
  <si>
    <t>konzult., porad. a právní služby</t>
  </si>
  <si>
    <t>školení a kurzy</t>
  </si>
  <si>
    <t>ubytování účastníků</t>
  </si>
  <si>
    <t>stravování účastníků</t>
  </si>
  <si>
    <t>úklidové služby</t>
  </si>
  <si>
    <t>doprava</t>
  </si>
  <si>
    <t>vstupné na akce</t>
  </si>
  <si>
    <t>revize</t>
  </si>
  <si>
    <t>odvoz odpadů</t>
  </si>
  <si>
    <t>inzerce a propagace</t>
  </si>
  <si>
    <t>bankovní služby</t>
  </si>
  <si>
    <t>jiné služby - specifikace</t>
  </si>
  <si>
    <t>3.1.</t>
  </si>
  <si>
    <t>3.2.</t>
  </si>
  <si>
    <t>3.4.</t>
  </si>
  <si>
    <t>3.5.</t>
  </si>
  <si>
    <t>3.6.</t>
  </si>
  <si>
    <t>ODPISY</t>
  </si>
  <si>
    <t>JINÉ NÁKLADY - SPECIFIKACE</t>
  </si>
  <si>
    <t>dohody o pracovní činnosti (DPČ)</t>
  </si>
  <si>
    <t>dohody o provedení práce (DPP)</t>
  </si>
  <si>
    <t>zákonné sociální a zdravotní pojištění</t>
  </si>
  <si>
    <t>zákonné pojištění odpovědnosti zaměstnavatele (Kooperativa)</t>
  </si>
  <si>
    <t>PERSONÁLNÍ OBSAZENÍ PROJEKTU (kód SVZ/H)</t>
  </si>
  <si>
    <t>NÁKLADY PROJEKTU (kód SVZ/H)</t>
  </si>
  <si>
    <t>FINANČNÍ ZDROJE (kód SVZ/H)</t>
  </si>
  <si>
    <t>z toho: Podpora osob s handicapem</t>
  </si>
  <si>
    <t>Celkem</t>
  </si>
  <si>
    <r>
      <rPr>
        <b/>
        <sz val="10"/>
        <color theme="1"/>
        <rFont val="Arial"/>
        <family val="2"/>
        <charset val="238"/>
      </rPr>
      <t>OZZ</t>
    </r>
    <r>
      <rPr>
        <sz val="10"/>
        <color theme="1"/>
        <rFont val="Arial"/>
        <family val="2"/>
        <charset val="238"/>
      </rPr>
      <t xml:space="preserve"> - osoby zdravotně znevýhodněné</t>
    </r>
  </si>
  <si>
    <r>
      <rPr>
        <b/>
        <sz val="10"/>
        <color theme="1"/>
        <rFont val="Arial"/>
        <family val="2"/>
        <charset val="238"/>
      </rPr>
      <t>OZP-1,2</t>
    </r>
    <r>
      <rPr>
        <sz val="10"/>
        <color theme="1"/>
        <rFont val="Arial"/>
        <family val="2"/>
        <charset val="238"/>
      </rPr>
      <t xml:space="preserve"> - uznány invalitními v 1. a 2. stupni </t>
    </r>
  </si>
  <si>
    <r>
      <rPr>
        <b/>
        <sz val="10"/>
        <color theme="1"/>
        <rFont val="Arial"/>
        <family val="2"/>
        <charset val="238"/>
      </rPr>
      <t>TZP -</t>
    </r>
    <r>
      <rPr>
        <sz val="10"/>
        <color theme="1"/>
        <rFont val="Arial"/>
        <family val="2"/>
        <charset val="238"/>
      </rPr>
      <t xml:space="preserve"> Osoby s těžším zdravotním postižením - uznány invalidními ve 3. stupni</t>
    </r>
  </si>
  <si>
    <t>Průměrný počet úvazků</t>
  </si>
  <si>
    <t xml:space="preserve">Počet zaměstnanců </t>
  </si>
  <si>
    <t xml:space="preserve">Zaměstnanci, kteří jsou OZP podle §67 odst. 2 písm. a) ZoZ </t>
  </si>
  <si>
    <t>ZAMĚSTNANCI SE ZDRAVOTNÍM POSTIŽENÍM PODÍLEJÍCÍ SE NA REALIZACI PROJEKTU (kód SVZ/H)</t>
  </si>
  <si>
    <t>dlouhodobý hmotný majetek do 40 tis. Kč - specifikace</t>
  </si>
  <si>
    <t>dlouhodobý nehmotný majetek do 60 tis. Kč - specifikace</t>
  </si>
  <si>
    <t xml:space="preserve">ostatní materiál </t>
  </si>
  <si>
    <t xml:space="preserve">ostatní energie </t>
  </si>
  <si>
    <t>jiné osobní náklady - pouze stravenky</t>
  </si>
  <si>
    <t xml:space="preserve">pojištění majetku </t>
  </si>
  <si>
    <t>Ukazatele projektu dle Manuálu pro vykazování ukazatelů v sociálních službách a souvisejících aktivitách ve městě Ostrava</t>
  </si>
  <si>
    <t>Bariéry</t>
  </si>
  <si>
    <t>Dobrovolnictví</t>
  </si>
  <si>
    <t>Počet dobrovolníků se smlouvou</t>
  </si>
  <si>
    <t>Počet hodin dobrovolnické práce - jednorázové akce</t>
  </si>
  <si>
    <t>Počet hodin dobrovolnické práce - dlouhodobá činnost</t>
  </si>
  <si>
    <t>Akce pro cílovou skupinu</t>
  </si>
  <si>
    <t>Počet akcí pro cílovou skupinu</t>
  </si>
  <si>
    <t>Počet hodin akcí</t>
  </si>
  <si>
    <t>Počet účastníků akcí</t>
  </si>
  <si>
    <t>Počet účastníků akcí s bydlištěm mimo území města Ostravy</t>
  </si>
  <si>
    <t>Akce pro veřejnost včetně osvětových</t>
  </si>
  <si>
    <t>Počet osvětových akcí pro veřejnost</t>
  </si>
  <si>
    <t>Počet hodin osvětových akcí</t>
  </si>
  <si>
    <t>Počet účastníků osvětových akcí</t>
  </si>
  <si>
    <t>Aktivity pro cílovou skupinu</t>
  </si>
  <si>
    <t>Počet hodin aktivit</t>
  </si>
  <si>
    <t>Počet účastníků aktivit</t>
  </si>
  <si>
    <t>Počet účastníků aktivit s bydlištěm mimo území města Ostravy</t>
  </si>
  <si>
    <t>Oblasti aktivit</t>
  </si>
  <si>
    <t>Ukazatele</t>
  </si>
  <si>
    <t>Plánovaná hodnota ukazatele</t>
  </si>
  <si>
    <t>Činnosti</t>
  </si>
  <si>
    <t>Počet klientů v roce</t>
  </si>
  <si>
    <t>Počet klientů mimo území města Ostravy</t>
  </si>
  <si>
    <t>Intervence</t>
  </si>
  <si>
    <t>Skupinové intervence</t>
  </si>
  <si>
    <t>Kontakty</t>
  </si>
  <si>
    <t>Klientohodiny</t>
  </si>
  <si>
    <t>Pobytové akce pro cílovou skupinu</t>
  </si>
  <si>
    <t>Počet pobytových akcí pro cílovou skupinu</t>
  </si>
  <si>
    <t>Počet dnů pobytových akcí</t>
  </si>
  <si>
    <t>Počet účastníků pobytových akcí</t>
  </si>
  <si>
    <t>Počet účastníků s bydlištěm mimo území města Ostravy</t>
  </si>
  <si>
    <t>Půjčovna pomůcek</t>
  </si>
  <si>
    <t>Počet položek v půjčovně</t>
  </si>
  <si>
    <t>Počet zápůjček</t>
  </si>
  <si>
    <t>Podpora zaměstnávání</t>
  </si>
  <si>
    <t>Zaměstnávání osob s handicapem</t>
  </si>
  <si>
    <t>Okamžitá kapacita</t>
  </si>
  <si>
    <t>Počet zaměstnaných osob se ZP celkem</t>
  </si>
  <si>
    <t>Průměrný počet úvazků osob se ZP celkem</t>
  </si>
  <si>
    <t>Počet zaměstnanců - TZP</t>
  </si>
  <si>
    <t>Průměrný počet úvazků - TZP</t>
  </si>
  <si>
    <t>Počet zaměstnanců  - OZP - 1, 2</t>
  </si>
  <si>
    <t>Průměrný počet úvazků - OZP - 1, 2</t>
  </si>
  <si>
    <t>Počet zaměstnanců - OZZ</t>
  </si>
  <si>
    <t>Průměrný počet úvazků - OZZ</t>
  </si>
  <si>
    <t>Vzdělávání pro cílovou skupinu a pečující</t>
  </si>
  <si>
    <t>Počet vzdělávacích akcí</t>
  </si>
  <si>
    <t>Počet hodin vzdělávacích akcí</t>
  </si>
  <si>
    <t>Počet účastníků vzdělávacích akcí</t>
  </si>
  <si>
    <t>Počet účastníků vzdělávacích akcí s bydlištěm mimo území města Ostravy</t>
  </si>
  <si>
    <t>Vzdělávání pro odborníky</t>
  </si>
  <si>
    <t>Přeprava osob</t>
  </si>
  <si>
    <t>Provozní doba</t>
  </si>
  <si>
    <t>Počet přepravených osob</t>
  </si>
  <si>
    <t>Počet ujetých km celkem</t>
  </si>
  <si>
    <t>Periodika, publikace</t>
  </si>
  <si>
    <t>Počet publikací / čísel periodik</t>
  </si>
  <si>
    <t>Počet stran celkem</t>
  </si>
  <si>
    <t>Počet distribuovaných výtisků</t>
  </si>
  <si>
    <t>Celkový počet výtisků</t>
  </si>
  <si>
    <t>Počet realizovaných jednání za účelem řešení bariér s dotčenými aktéry</t>
  </si>
  <si>
    <t>Počet odpracovaných hodin za účelem řešení bariér</t>
  </si>
  <si>
    <t>Počet uskutečněných monitorovacích aktivit v oblasti řešení bariér</t>
  </si>
  <si>
    <t>Počet dnů aktivit pro cílovou skupinu</t>
  </si>
  <si>
    <t>Počet hodin doprovodů</t>
  </si>
  <si>
    <t>Počet klientů, kteří získali zaměstnání</t>
  </si>
  <si>
    <t>Počet klientů, kteří získali zaměstnání s bydlištěm mimo území města Ostravy</t>
  </si>
  <si>
    <t>Počet klientů, kteří si udrželi zaměstnání alespoň 1/2 roku</t>
  </si>
  <si>
    <t>Celkový úvazek pro organizaci</t>
  </si>
  <si>
    <t>Úvazek pro projekt</t>
  </si>
  <si>
    <t>Sjednaný rozsah celkové pracovní doby za měs. (hod.)</t>
  </si>
  <si>
    <t>Celkový sjednaný rozsah práce (hod.)</t>
  </si>
  <si>
    <t>1.1.</t>
  </si>
  <si>
    <t>CELKOVÉ PLÁNOVANÉ NÁKLADY NA REALIZACI PROJEKTU - PŘEDPOKLAD NA ROK 2024 (Kč)</t>
  </si>
  <si>
    <t>CELKOVÁ VÝŠE POŽADOVANÉ ÚČELOVÉ DOTACE SMO NA ROK 2024 (Kč)</t>
  </si>
  <si>
    <t>Skutečné zdroje 2022</t>
  </si>
  <si>
    <t>Předpoklad zdrojů 2023</t>
  </si>
  <si>
    <t>Plán zdrojů 2024</t>
  </si>
  <si>
    <t>spoje</t>
  </si>
  <si>
    <t>mzdové náklady  (pracovní smlouvy)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</si>
</sst>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 CE"/>
      <charset val="238"/>
    </font>
    <font>
      <b/>
      <sz val="10"/>
      <name val="Trebuchet MS"/>
      <family val="2"/>
      <charset val="238"/>
    </font>
    <font>
      <sz val="10"/>
      <name val="Trebuchet MS"/>
      <family val="2"/>
      <charset val="238"/>
    </font>
    <font>
      <b/>
      <sz val="12"/>
      <name val="Trebuchet MS"/>
      <family val="2"/>
      <charset val="238"/>
    </font>
    <font>
      <b/>
      <sz val="9"/>
      <color indexed="10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0"/>
      <name val="Arial"/>
      <family val="2"/>
      <charset val="238"/>
    </font>
    <font>
      <b/>
      <sz val="8"/>
      <color indexed="81"/>
      <name val="Tahoma"/>
      <family val="2"/>
      <charset val="238"/>
    </font>
    <font>
      <sz val="12"/>
      <name val="Arial CE"/>
      <charset val="238"/>
    </font>
    <font>
      <b/>
      <i/>
      <sz val="10"/>
      <name val="Trebuchet MS"/>
      <family val="2"/>
      <charset val="238"/>
    </font>
    <font>
      <i/>
      <sz val="10"/>
      <name val="Trebuchet MS"/>
      <family val="2"/>
      <charset val="238"/>
    </font>
    <font>
      <b/>
      <sz val="10"/>
      <name val="Arial CE"/>
      <charset val="238"/>
    </font>
    <font>
      <b/>
      <sz val="8"/>
      <color indexed="10"/>
      <name val="Tahoma"/>
      <family val="2"/>
      <charset val="238"/>
    </font>
    <font>
      <sz val="8"/>
      <color indexed="10"/>
      <name val="Tahoma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2" fillId="0" borderId="0"/>
    <xf numFmtId="9" fontId="2" fillId="0" borderId="0" applyFont="0" applyFill="0" applyBorder="0" applyAlignment="0" applyProtection="0"/>
  </cellStyleXfs>
  <cellXfs count="263">
    <xf numFmtId="0" fontId="0" fillId="0" borderId="0" xfId="0"/>
    <xf numFmtId="0" fontId="5" fillId="0" borderId="0" xfId="0" applyFont="1"/>
    <xf numFmtId="0" fontId="5" fillId="0" borderId="1" xfId="0" applyFont="1" applyBorder="1" applyAlignment="1">
      <alignment vertical="top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3" fontId="5" fillId="0" borderId="0" xfId="0" applyNumberFormat="1" applyFont="1"/>
    <xf numFmtId="49" fontId="5" fillId="0" borderId="1" xfId="0" applyNumberFormat="1" applyFont="1" applyBorder="1" applyAlignment="1">
      <alignment vertical="top"/>
    </xf>
    <xf numFmtId="49" fontId="5" fillId="0" borderId="0" xfId="0" applyNumberFormat="1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wrapText="1"/>
    </xf>
    <xf numFmtId="0" fontId="5" fillId="2" borderId="4" xfId="0" applyFont="1" applyFill="1" applyBorder="1" applyAlignment="1">
      <alignment vertical="top" wrapText="1"/>
    </xf>
    <xf numFmtId="49" fontId="4" fillId="2" borderId="1" xfId="0" applyNumberFormat="1" applyFont="1" applyFill="1" applyBorder="1" applyAlignment="1">
      <alignment vertical="top"/>
    </xf>
    <xf numFmtId="3" fontId="4" fillId="2" borderId="1" xfId="0" applyNumberFormat="1" applyFont="1" applyFill="1" applyBorder="1"/>
    <xf numFmtId="0" fontId="5" fillId="2" borderId="1" xfId="0" applyFont="1" applyFill="1" applyBorder="1" applyAlignment="1">
      <alignment vertical="top" wrapText="1"/>
    </xf>
    <xf numFmtId="0" fontId="9" fillId="2" borderId="5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wrapText="1"/>
    </xf>
    <xf numFmtId="0" fontId="5" fillId="2" borderId="7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left" vertical="top" wrapText="1"/>
    </xf>
    <xf numFmtId="0" fontId="5" fillId="0" borderId="1" xfId="0" applyFont="1" applyBorder="1"/>
    <xf numFmtId="0" fontId="5" fillId="0" borderId="0" xfId="0" applyFont="1" applyAlignment="1" applyProtection="1">
      <alignment vertical="top"/>
      <protection locked="0"/>
    </xf>
    <xf numFmtId="0" fontId="5" fillId="0" borderId="0" xfId="0" applyFont="1" applyProtection="1">
      <protection locked="0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top"/>
    </xf>
    <xf numFmtId="10" fontId="5" fillId="2" borderId="1" xfId="1" applyNumberFormat="1" applyFont="1" applyFill="1" applyBorder="1"/>
    <xf numFmtId="10" fontId="4" fillId="2" borderId="1" xfId="1" applyNumberFormat="1" applyFont="1" applyFill="1" applyBorder="1"/>
    <xf numFmtId="3" fontId="4" fillId="2" borderId="1" xfId="0" applyNumberFormat="1" applyFont="1" applyFill="1" applyBorder="1" applyAlignment="1">
      <alignment horizontal="right"/>
    </xf>
    <xf numFmtId="3" fontId="6" fillId="2" borderId="3" xfId="0" applyNumberFormat="1" applyFont="1" applyFill="1" applyBorder="1"/>
    <xf numFmtId="0" fontId="0" fillId="0" borderId="0" xfId="0" applyAlignment="1">
      <alignment vertical="top"/>
    </xf>
    <xf numFmtId="0" fontId="4" fillId="0" borderId="0" xfId="0" applyFont="1" applyAlignment="1">
      <alignment vertical="top" wrapText="1"/>
    </xf>
    <xf numFmtId="9" fontId="6" fillId="2" borderId="6" xfId="0" applyNumberFormat="1" applyFont="1" applyFill="1" applyBorder="1" applyAlignment="1">
      <alignment horizontal="right" vertical="top"/>
    </xf>
    <xf numFmtId="0" fontId="5" fillId="0" borderId="17" xfId="0" applyFont="1" applyBorder="1" applyAlignment="1">
      <alignment horizontal="left" vertical="top"/>
    </xf>
    <xf numFmtId="0" fontId="5" fillId="0" borderId="17" xfId="0" applyFont="1" applyBorder="1" applyAlignment="1">
      <alignment vertical="top" wrapText="1"/>
    </xf>
    <xf numFmtId="3" fontId="5" fillId="0" borderId="17" xfId="0" applyNumberFormat="1" applyFont="1" applyBorder="1"/>
    <xf numFmtId="10" fontId="5" fillId="2" borderId="17" xfId="1" applyNumberFormat="1" applyFont="1" applyFill="1" applyBorder="1"/>
    <xf numFmtId="49" fontId="4" fillId="3" borderId="1" xfId="0" applyNumberFormat="1" applyFont="1" applyFill="1" applyBorder="1" applyAlignment="1">
      <alignment vertical="top"/>
    </xf>
    <xf numFmtId="0" fontId="4" fillId="3" borderId="1" xfId="0" applyFont="1" applyFill="1" applyBorder="1" applyAlignment="1">
      <alignment vertical="top" wrapText="1"/>
    </xf>
    <xf numFmtId="3" fontId="4" fillId="3" borderId="1" xfId="0" applyNumberFormat="1" applyFont="1" applyFill="1" applyBorder="1" applyAlignment="1">
      <alignment horizontal="right" vertical="top"/>
    </xf>
    <xf numFmtId="0" fontId="4" fillId="2" borderId="1" xfId="0" applyFont="1" applyFill="1" applyBorder="1" applyAlignment="1">
      <alignment vertical="top" wrapText="1"/>
    </xf>
    <xf numFmtId="49" fontId="4" fillId="5" borderId="1" xfId="0" applyNumberFormat="1" applyFont="1" applyFill="1" applyBorder="1" applyAlignment="1">
      <alignment vertical="top"/>
    </xf>
    <xf numFmtId="0" fontId="4" fillId="5" borderId="1" xfId="0" applyFont="1" applyFill="1" applyBorder="1" applyAlignment="1">
      <alignment vertical="top" wrapText="1"/>
    </xf>
    <xf numFmtId="0" fontId="4" fillId="0" borderId="0" xfId="0" applyFont="1"/>
    <xf numFmtId="3" fontId="5" fillId="0" borderId="17" xfId="0" applyNumberFormat="1" applyFont="1" applyBorder="1" applyProtection="1">
      <protection locked="0"/>
    </xf>
    <xf numFmtId="3" fontId="5" fillId="0" borderId="1" xfId="0" applyNumberFormat="1" applyFont="1" applyBorder="1" applyProtection="1">
      <protection locked="0"/>
    </xf>
    <xf numFmtId="3" fontId="5" fillId="4" borderId="1" xfId="0" applyNumberFormat="1" applyFont="1" applyFill="1" applyBorder="1" applyProtection="1">
      <protection locked="0"/>
    </xf>
    <xf numFmtId="14" fontId="5" fillId="0" borderId="1" xfId="0" applyNumberFormat="1" applyFont="1" applyBorder="1" applyAlignment="1" applyProtection="1">
      <alignment horizontal="left" vertical="top" wrapText="1"/>
      <protection locked="0"/>
    </xf>
    <xf numFmtId="3" fontId="5" fillId="0" borderId="1" xfId="0" applyNumberFormat="1" applyFont="1" applyBorder="1" applyAlignment="1" applyProtection="1">
      <alignment horizontal="right" vertical="top"/>
      <protection locked="0"/>
    </xf>
    <xf numFmtId="3" fontId="5" fillId="5" borderId="1" xfId="0" applyNumberFormat="1" applyFont="1" applyFill="1" applyBorder="1" applyAlignment="1" applyProtection="1">
      <alignment horizontal="right" vertical="top"/>
      <protection locked="0"/>
    </xf>
    <xf numFmtId="3" fontId="5" fillId="0" borderId="1" xfId="0" applyNumberFormat="1" applyFont="1" applyBorder="1" applyAlignment="1" applyProtection="1">
      <alignment horizontal="right"/>
      <protection locked="0"/>
    </xf>
    <xf numFmtId="3" fontId="4" fillId="3" borderId="1" xfId="0" applyNumberFormat="1" applyFont="1" applyFill="1" applyBorder="1" applyAlignment="1" applyProtection="1">
      <alignment horizontal="right" vertical="top"/>
      <protection locked="0"/>
    </xf>
    <xf numFmtId="3" fontId="5" fillId="0" borderId="17" xfId="0" applyNumberFormat="1" applyFont="1" applyBorder="1" applyAlignment="1" applyProtection="1">
      <alignment vertical="center"/>
      <protection locked="0"/>
    </xf>
    <xf numFmtId="10" fontId="5" fillId="2" borderId="17" xfId="1" applyNumberFormat="1" applyFont="1" applyFill="1" applyBorder="1" applyAlignment="1">
      <alignment vertical="center"/>
    </xf>
    <xf numFmtId="3" fontId="5" fillId="3" borderId="1" xfId="0" applyNumberFormat="1" applyFont="1" applyFill="1" applyBorder="1" applyAlignment="1" applyProtection="1">
      <alignment horizontal="right" vertical="top"/>
      <protection locked="0"/>
    </xf>
    <xf numFmtId="0" fontId="5" fillId="0" borderId="0" xfId="3" applyFont="1" applyAlignment="1">
      <alignment vertical="top" wrapText="1"/>
    </xf>
    <xf numFmtId="0" fontId="5" fillId="0" borderId="0" xfId="3" applyFont="1" applyAlignment="1">
      <alignment vertical="top"/>
    </xf>
    <xf numFmtId="0" fontId="5" fillId="0" borderId="0" xfId="3" applyFont="1"/>
    <xf numFmtId="0" fontId="4" fillId="0" borderId="0" xfId="3" applyFont="1" applyAlignment="1">
      <alignment vertical="top" wrapText="1"/>
    </xf>
    <xf numFmtId="0" fontId="5" fillId="0" borderId="0" xfId="3" applyFont="1" applyAlignment="1">
      <alignment horizontal="left" vertical="top" wrapText="1"/>
    </xf>
    <xf numFmtId="0" fontId="4" fillId="2" borderId="19" xfId="3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vertical="center" wrapText="1"/>
    </xf>
    <xf numFmtId="0" fontId="4" fillId="2" borderId="1" xfId="3" applyFont="1" applyFill="1" applyBorder="1" applyAlignment="1">
      <alignment horizontal="center" vertical="center" wrapText="1" shrinkToFit="1"/>
    </xf>
    <xf numFmtId="0" fontId="4" fillId="4" borderId="17" xfId="3" applyFont="1" applyFill="1" applyBorder="1" applyAlignment="1" applyProtection="1">
      <alignment vertical="top" wrapText="1"/>
      <protection locked="0"/>
    </xf>
    <xf numFmtId="0" fontId="4" fillId="0" borderId="1" xfId="3" applyFont="1" applyBorder="1" applyAlignment="1" applyProtection="1">
      <alignment vertical="center" wrapText="1"/>
      <protection locked="0"/>
    </xf>
    <xf numFmtId="0" fontId="4" fillId="0" borderId="1" xfId="3" applyFont="1" applyBorder="1" applyAlignment="1" applyProtection="1">
      <alignment horizontal="center" vertical="top" wrapText="1"/>
      <protection locked="0"/>
    </xf>
    <xf numFmtId="2" fontId="5" fillId="0" borderId="1" xfId="3" applyNumberFormat="1" applyFont="1" applyBorder="1" applyAlignment="1" applyProtection="1">
      <alignment horizontal="center" vertical="top"/>
      <protection locked="0"/>
    </xf>
    <xf numFmtId="3" fontId="5" fillId="3" borderId="1" xfId="3" applyNumberFormat="1" applyFont="1" applyFill="1" applyBorder="1" applyAlignment="1">
      <alignment horizontal="right" vertical="top"/>
    </xf>
    <xf numFmtId="3" fontId="5" fillId="2" borderId="1" xfId="3" applyNumberFormat="1" applyFont="1" applyFill="1" applyBorder="1" applyAlignment="1">
      <alignment horizontal="right" vertical="top"/>
    </xf>
    <xf numFmtId="3" fontId="5" fillId="2" borderId="1" xfId="3" applyNumberFormat="1" applyFont="1" applyFill="1" applyBorder="1" applyAlignment="1">
      <alignment vertical="top"/>
    </xf>
    <xf numFmtId="3" fontId="4" fillId="2" borderId="1" xfId="3" applyNumberFormat="1" applyFont="1" applyFill="1" applyBorder="1" applyAlignment="1">
      <alignment vertical="top"/>
    </xf>
    <xf numFmtId="0" fontId="5" fillId="0" borderId="1" xfId="3" applyFont="1" applyBorder="1" applyAlignment="1" applyProtection="1">
      <alignment vertical="top" wrapText="1"/>
      <protection locked="0"/>
    </xf>
    <xf numFmtId="0" fontId="4" fillId="0" borderId="1" xfId="3" applyFont="1" applyBorder="1" applyAlignment="1" applyProtection="1">
      <alignment vertical="top" wrapText="1"/>
      <protection locked="0"/>
    </xf>
    <xf numFmtId="0" fontId="5" fillId="0" borderId="0" xfId="3" applyFont="1" applyProtection="1">
      <protection locked="0"/>
    </xf>
    <xf numFmtId="0" fontId="4" fillId="4" borderId="1" xfId="3" applyFont="1" applyFill="1" applyBorder="1" applyAlignment="1" applyProtection="1">
      <alignment vertical="top" wrapText="1"/>
      <protection locked="0"/>
    </xf>
    <xf numFmtId="3" fontId="5" fillId="2" borderId="11" xfId="3" applyNumberFormat="1" applyFont="1" applyFill="1" applyBorder="1" applyAlignment="1">
      <alignment horizontal="right" vertical="top"/>
    </xf>
    <xf numFmtId="3" fontId="5" fillId="2" borderId="11" xfId="3" applyNumberFormat="1" applyFont="1" applyFill="1" applyBorder="1" applyAlignment="1">
      <alignment vertical="top"/>
    </xf>
    <xf numFmtId="0" fontId="4" fillId="2" borderId="8" xfId="3" applyFont="1" applyFill="1" applyBorder="1" applyAlignment="1">
      <alignment horizontal="center" vertical="top" wrapText="1"/>
    </xf>
    <xf numFmtId="2" fontId="4" fillId="2" borderId="12" xfId="3" applyNumberFormat="1" applyFont="1" applyFill="1" applyBorder="1" applyAlignment="1">
      <alignment horizontal="center"/>
    </xf>
    <xf numFmtId="3" fontId="4" fillId="2" borderId="13" xfId="3" applyNumberFormat="1" applyFont="1" applyFill="1" applyBorder="1" applyAlignment="1">
      <alignment horizontal="right"/>
    </xf>
    <xf numFmtId="3" fontId="4" fillId="2" borderId="15" xfId="3" applyNumberFormat="1" applyFont="1" applyFill="1" applyBorder="1" applyAlignment="1">
      <alignment horizontal="right"/>
    </xf>
    <xf numFmtId="3" fontId="4" fillId="2" borderId="9" xfId="3" applyNumberFormat="1" applyFont="1" applyFill="1" applyBorder="1" applyAlignment="1">
      <alignment horizontal="right"/>
    </xf>
    <xf numFmtId="3" fontId="4" fillId="2" borderId="9" xfId="3" applyNumberFormat="1" applyFont="1" applyFill="1" applyBorder="1"/>
    <xf numFmtId="0" fontId="5" fillId="0" borderId="0" xfId="3" applyFont="1" applyAlignment="1" applyProtection="1">
      <alignment vertical="top" wrapText="1"/>
      <protection locked="0"/>
    </xf>
    <xf numFmtId="3" fontId="5" fillId="0" borderId="1" xfId="3" applyNumberFormat="1" applyFont="1" applyBorder="1" applyAlignment="1" applyProtection="1">
      <alignment horizontal="center" vertical="top"/>
      <protection locked="0"/>
    </xf>
    <xf numFmtId="49" fontId="5" fillId="0" borderId="1" xfId="3" applyNumberFormat="1" applyFont="1" applyBorder="1" applyAlignment="1" applyProtection="1">
      <alignment horizontal="center" vertical="top" wrapText="1"/>
      <protection locked="0"/>
    </xf>
    <xf numFmtId="164" fontId="5" fillId="0" borderId="1" xfId="3" applyNumberFormat="1" applyFont="1" applyBorder="1" applyAlignment="1" applyProtection="1">
      <alignment horizontal="right" vertical="top" wrapText="1"/>
      <protection locked="0"/>
    </xf>
    <xf numFmtId="3" fontId="5" fillId="0" borderId="1" xfId="3" applyNumberFormat="1" applyFont="1" applyBorder="1" applyAlignment="1" applyProtection="1">
      <alignment horizontal="right" vertical="top" wrapText="1"/>
      <protection locked="0"/>
    </xf>
    <xf numFmtId="3" fontId="5" fillId="2" borderId="1" xfId="3" applyNumberFormat="1" applyFont="1" applyFill="1" applyBorder="1" applyAlignment="1">
      <alignment horizontal="right" vertical="top" wrapText="1"/>
    </xf>
    <xf numFmtId="3" fontId="5" fillId="2" borderId="1" xfId="3" applyNumberFormat="1" applyFont="1" applyFill="1" applyBorder="1" applyAlignment="1">
      <alignment vertical="top" wrapText="1"/>
    </xf>
    <xf numFmtId="0" fontId="14" fillId="2" borderId="8" xfId="3" applyFont="1" applyFill="1" applyBorder="1" applyAlignment="1">
      <alignment horizontal="center" vertical="top" wrapText="1"/>
    </xf>
    <xf numFmtId="0" fontId="4" fillId="2" borderId="10" xfId="3" applyFont="1" applyFill="1" applyBorder="1" applyAlignment="1">
      <alignment horizontal="center"/>
    </xf>
    <xf numFmtId="164" fontId="4" fillId="2" borderId="12" xfId="3" applyNumberFormat="1" applyFont="1" applyFill="1" applyBorder="1" applyAlignment="1">
      <alignment horizontal="right"/>
    </xf>
    <xf numFmtId="3" fontId="4" fillId="2" borderId="12" xfId="3" applyNumberFormat="1" applyFont="1" applyFill="1" applyBorder="1" applyAlignment="1">
      <alignment horizontal="right"/>
    </xf>
    <xf numFmtId="3" fontId="4" fillId="2" borderId="9" xfId="3" applyNumberFormat="1" applyFont="1" applyFill="1" applyBorder="1" applyAlignment="1">
      <alignment horizontal="right" vertical="top"/>
    </xf>
    <xf numFmtId="0" fontId="4" fillId="4" borderId="1" xfId="3" applyFont="1" applyFill="1" applyBorder="1" applyAlignment="1" applyProtection="1">
      <alignment vertical="center" wrapText="1"/>
      <protection locked="0"/>
    </xf>
    <xf numFmtId="1" fontId="4" fillId="0" borderId="1" xfId="3" applyNumberFormat="1" applyFont="1" applyBorder="1" applyAlignment="1" applyProtection="1">
      <alignment horizontal="center" vertical="top" wrapText="1"/>
      <protection locked="0"/>
    </xf>
    <xf numFmtId="3" fontId="4" fillId="2" borderId="1" xfId="3" applyNumberFormat="1" applyFont="1" applyFill="1" applyBorder="1" applyAlignment="1">
      <alignment horizontal="right" vertical="top"/>
    </xf>
    <xf numFmtId="0" fontId="5" fillId="4" borderId="1" xfId="3" applyFont="1" applyFill="1" applyBorder="1" applyAlignment="1" applyProtection="1">
      <alignment vertical="top" wrapText="1"/>
      <protection locked="0"/>
    </xf>
    <xf numFmtId="0" fontId="5" fillId="4" borderId="11" xfId="3" applyFont="1" applyFill="1" applyBorder="1" applyAlignment="1" applyProtection="1">
      <alignment vertical="top" wrapText="1"/>
      <protection locked="0"/>
    </xf>
    <xf numFmtId="0" fontId="4" fillId="4" borderId="11" xfId="3" applyFont="1" applyFill="1" applyBorder="1" applyAlignment="1" applyProtection="1">
      <alignment vertical="top" wrapText="1"/>
      <protection locked="0"/>
    </xf>
    <xf numFmtId="1" fontId="4" fillId="0" borderId="11" xfId="3" applyNumberFormat="1" applyFont="1" applyBorder="1" applyAlignment="1" applyProtection="1">
      <alignment horizontal="center" vertical="top" wrapText="1"/>
      <protection locked="0"/>
    </xf>
    <xf numFmtId="3" fontId="5" fillId="0" borderId="11" xfId="3" applyNumberFormat="1" applyFont="1" applyBorder="1" applyAlignment="1" applyProtection="1">
      <alignment horizontal="center" vertical="top"/>
      <protection locked="0"/>
    </xf>
    <xf numFmtId="49" fontId="5" fillId="0" borderId="11" xfId="3" applyNumberFormat="1" applyFont="1" applyBorder="1" applyAlignment="1" applyProtection="1">
      <alignment horizontal="center" vertical="top" wrapText="1"/>
      <protection locked="0"/>
    </xf>
    <xf numFmtId="3" fontId="4" fillId="2" borderId="14" xfId="3" applyNumberFormat="1" applyFont="1" applyFill="1" applyBorder="1" applyAlignment="1">
      <alignment horizontal="right"/>
    </xf>
    <xf numFmtId="0" fontId="5" fillId="2" borderId="1" xfId="3" applyFont="1" applyFill="1" applyBorder="1" applyAlignment="1" applyProtection="1">
      <alignment vertical="top" wrapText="1"/>
      <protection locked="0"/>
    </xf>
    <xf numFmtId="49" fontId="5" fillId="0" borderId="0" xfId="3" applyNumberFormat="1" applyFont="1" applyProtection="1"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5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right" vertical="top"/>
      <protection locked="0"/>
    </xf>
    <xf numFmtId="0" fontId="5" fillId="3" borderId="1" xfId="0" applyFont="1" applyFill="1" applyBorder="1" applyAlignment="1" applyProtection="1">
      <alignment horizontal="right" vertical="top"/>
      <protection locked="0"/>
    </xf>
    <xf numFmtId="0" fontId="5" fillId="2" borderId="19" xfId="0" applyFont="1" applyFill="1" applyBorder="1" applyAlignment="1">
      <alignment vertical="top" wrapText="1"/>
    </xf>
    <xf numFmtId="2" fontId="17" fillId="3" borderId="1" xfId="0" applyNumberFormat="1" applyFont="1" applyFill="1" applyBorder="1"/>
    <xf numFmtId="2" fontId="18" fillId="0" borderId="1" xfId="0" applyNumberFormat="1" applyFont="1" applyBorder="1" applyAlignment="1" applyProtection="1">
      <alignment horizontal="right"/>
      <protection locked="0"/>
    </xf>
    <xf numFmtId="0" fontId="18" fillId="0" borderId="1" xfId="0" applyFont="1" applyBorder="1"/>
    <xf numFmtId="49" fontId="9" fillId="3" borderId="11" xfId="0" applyNumberFormat="1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 applyProtection="1">
      <alignment horizontal="left" vertical="center" wrapText="1"/>
      <protection locked="0"/>
    </xf>
    <xf numFmtId="49" fontId="5" fillId="3" borderId="1" xfId="0" applyNumberFormat="1" applyFont="1" applyFill="1" applyBorder="1" applyAlignment="1" applyProtection="1">
      <alignment vertical="top" wrapText="1"/>
      <protection locked="0"/>
    </xf>
    <xf numFmtId="49" fontId="5" fillId="2" borderId="1" xfId="0" applyNumberFormat="1" applyFont="1" applyFill="1" applyBorder="1" applyAlignment="1" applyProtection="1">
      <alignment horizontal="left" vertical="top" wrapText="1"/>
      <protection locked="0"/>
    </xf>
    <xf numFmtId="0" fontId="4" fillId="3" borderId="1" xfId="0" applyFont="1" applyFill="1" applyBorder="1"/>
    <xf numFmtId="0" fontId="0" fillId="4" borderId="0" xfId="0" applyFill="1"/>
    <xf numFmtId="0" fontId="4" fillId="4" borderId="0" xfId="0" applyFont="1" applyFill="1"/>
    <xf numFmtId="0" fontId="5" fillId="4" borderId="0" xfId="0" applyFont="1" applyFill="1"/>
    <xf numFmtId="0" fontId="5" fillId="0" borderId="17" xfId="0" applyFont="1" applyBorder="1"/>
    <xf numFmtId="0" fontId="5" fillId="0" borderId="25" xfId="0" applyFont="1" applyBorder="1" applyAlignment="1">
      <alignment horizontal="right"/>
    </xf>
    <xf numFmtId="0" fontId="5" fillId="0" borderId="23" xfId="0" applyFont="1" applyBorder="1" applyAlignment="1">
      <alignment horizontal="right"/>
    </xf>
    <xf numFmtId="0" fontId="5" fillId="0" borderId="6" xfId="0" applyFont="1" applyBorder="1"/>
    <xf numFmtId="0" fontId="5" fillId="0" borderId="7" xfId="0" applyFont="1" applyBorder="1" applyAlignment="1">
      <alignment horizontal="right"/>
    </xf>
    <xf numFmtId="0" fontId="5" fillId="6" borderId="17" xfId="0" applyFont="1" applyFill="1" applyBorder="1"/>
    <xf numFmtId="0" fontId="5" fillId="6" borderId="25" xfId="0" applyFont="1" applyFill="1" applyBorder="1" applyAlignment="1">
      <alignment horizontal="right"/>
    </xf>
    <xf numFmtId="0" fontId="5" fillId="6" borderId="1" xfId="0" applyFont="1" applyFill="1" applyBorder="1"/>
    <xf numFmtId="0" fontId="5" fillId="6" borderId="23" xfId="0" applyFont="1" applyFill="1" applyBorder="1" applyAlignment="1">
      <alignment horizontal="right"/>
    </xf>
    <xf numFmtId="0" fontId="5" fillId="6" borderId="6" xfId="0" applyFont="1" applyFill="1" applyBorder="1"/>
    <xf numFmtId="0" fontId="5" fillId="6" borderId="7" xfId="0" applyFont="1" applyFill="1" applyBorder="1" applyAlignment="1">
      <alignment horizontal="right"/>
    </xf>
    <xf numFmtId="0" fontId="5" fillId="6" borderId="3" xfId="0" applyFont="1" applyFill="1" applyBorder="1"/>
    <xf numFmtId="0" fontId="5" fillId="6" borderId="4" xfId="0" applyFont="1" applyFill="1" applyBorder="1" applyAlignment="1">
      <alignment horizontal="right"/>
    </xf>
    <xf numFmtId="0" fontId="5" fillId="0" borderId="3" xfId="0" applyFont="1" applyBorder="1"/>
    <xf numFmtId="0" fontId="5" fillId="0" borderId="4" xfId="0" applyFont="1" applyBorder="1" applyAlignment="1">
      <alignment horizontal="right"/>
    </xf>
    <xf numFmtId="0" fontId="5" fillId="0" borderId="11" xfId="0" applyFont="1" applyBorder="1"/>
    <xf numFmtId="0" fontId="5" fillId="0" borderId="27" xfId="0" applyFont="1" applyBorder="1" applyAlignment="1">
      <alignment horizontal="right"/>
    </xf>
    <xf numFmtId="0" fontId="5" fillId="6" borderId="11" xfId="0" applyFont="1" applyFill="1" applyBorder="1"/>
    <xf numFmtId="0" fontId="5" fillId="6" borderId="27" xfId="0" applyFont="1" applyFill="1" applyBorder="1" applyAlignment="1">
      <alignment horizontal="right"/>
    </xf>
    <xf numFmtId="0" fontId="5" fillId="6" borderId="7" xfId="0" applyFont="1" applyFill="1" applyBorder="1"/>
    <xf numFmtId="0" fontId="4" fillId="3" borderId="10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2" fontId="4" fillId="2" borderId="13" xfId="3" applyNumberFormat="1" applyFont="1" applyFill="1" applyBorder="1" applyAlignment="1">
      <alignment horizontal="center" vertical="top" wrapText="1"/>
    </xf>
    <xf numFmtId="0" fontId="4" fillId="3" borderId="1" xfId="3" applyFont="1" applyFill="1" applyBorder="1" applyAlignment="1" applyProtection="1">
      <alignment horizontal="center" vertical="top" wrapText="1"/>
      <protection locked="0"/>
    </xf>
    <xf numFmtId="1" fontId="4" fillId="3" borderId="1" xfId="3" applyNumberFormat="1" applyFont="1" applyFill="1" applyBorder="1" applyAlignment="1" applyProtection="1">
      <alignment horizontal="center" vertical="top" wrapText="1"/>
      <protection locked="0"/>
    </xf>
    <xf numFmtId="1" fontId="4" fillId="3" borderId="11" xfId="3" applyNumberFormat="1" applyFont="1" applyFill="1" applyBorder="1" applyAlignment="1" applyProtection="1">
      <alignment horizontal="center" vertical="top" wrapText="1"/>
      <protection locked="0"/>
    </xf>
    <xf numFmtId="0" fontId="2" fillId="0" borderId="30" xfId="3" applyBorder="1" applyAlignment="1" applyProtection="1">
      <alignment horizontal="left" vertical="center" wrapText="1"/>
      <protection locked="0"/>
    </xf>
    <xf numFmtId="3" fontId="4" fillId="5" borderId="1" xfId="0" applyNumberFormat="1" applyFont="1" applyFill="1" applyBorder="1" applyAlignment="1">
      <alignment horizontal="right"/>
    </xf>
    <xf numFmtId="0" fontId="5" fillId="5" borderId="1" xfId="0" applyFont="1" applyFill="1" applyBorder="1" applyAlignment="1">
      <alignment vertical="top" wrapText="1"/>
    </xf>
    <xf numFmtId="49" fontId="4" fillId="5" borderId="1" xfId="0" applyNumberFormat="1" applyFont="1" applyFill="1" applyBorder="1" applyAlignment="1">
      <alignment horizontal="right" vertical="top"/>
    </xf>
    <xf numFmtId="49" fontId="5" fillId="5" borderId="1" xfId="0" applyNumberFormat="1" applyFont="1" applyFill="1" applyBorder="1" applyAlignment="1">
      <alignment vertical="top"/>
    </xf>
    <xf numFmtId="3" fontId="5" fillId="5" borderId="1" xfId="0" applyNumberFormat="1" applyFont="1" applyFill="1" applyBorder="1" applyAlignment="1">
      <alignment horizontal="right" vertical="top"/>
    </xf>
    <xf numFmtId="49" fontId="5" fillId="0" borderId="17" xfId="0" applyNumberFormat="1" applyFont="1" applyBorder="1" applyAlignment="1">
      <alignment horizontal="left" vertical="top"/>
    </xf>
    <xf numFmtId="0" fontId="5" fillId="0" borderId="1" xfId="0" applyFont="1" applyBorder="1" applyAlignment="1">
      <alignment vertical="top"/>
    </xf>
    <xf numFmtId="0" fontId="0" fillId="0" borderId="1" xfId="0" applyBorder="1"/>
    <xf numFmtId="0" fontId="0" fillId="4" borderId="1" xfId="0" applyFill="1" applyBorder="1"/>
    <xf numFmtId="0" fontId="0" fillId="7" borderId="21" xfId="0" applyFill="1" applyBorder="1"/>
    <xf numFmtId="0" fontId="5" fillId="7" borderId="21" xfId="0" applyFont="1" applyFill="1" applyBorder="1" applyAlignment="1">
      <alignment vertical="top"/>
    </xf>
    <xf numFmtId="0" fontId="5" fillId="2" borderId="1" xfId="0" applyFont="1" applyFill="1" applyBorder="1" applyAlignment="1">
      <alignment horizontal="left" vertical="center" wrapText="1"/>
    </xf>
    <xf numFmtId="0" fontId="5" fillId="7" borderId="21" xfId="0" applyFont="1" applyFill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7" borderId="0" xfId="0" applyFont="1" applyFill="1"/>
    <xf numFmtId="1" fontId="17" fillId="3" borderId="1" xfId="0" applyNumberFormat="1" applyFont="1" applyFill="1" applyBorder="1"/>
    <xf numFmtId="1" fontId="18" fillId="0" borderId="1" xfId="0" applyNumberFormat="1" applyFont="1" applyBorder="1" applyAlignment="1" applyProtection="1">
      <alignment horizontal="right"/>
      <protection locked="0"/>
    </xf>
    <xf numFmtId="0" fontId="5" fillId="2" borderId="19" xfId="3" applyFont="1" applyFill="1" applyBorder="1" applyAlignment="1" applyProtection="1">
      <alignment vertical="top" wrapText="1"/>
      <protection locked="0"/>
    </xf>
    <xf numFmtId="0" fontId="2" fillId="0" borderId="16" xfId="3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2" fillId="0" borderId="1" xfId="3" applyBorder="1" applyAlignment="1" applyProtection="1">
      <alignment horizontal="left" vertical="center" wrapText="1"/>
      <protection locked="0"/>
    </xf>
    <xf numFmtId="0" fontId="2" fillId="0" borderId="1" xfId="3" applyBorder="1" applyAlignment="1" applyProtection="1">
      <alignment horizontal="left" vertical="top" wrapText="1"/>
      <protection locked="0"/>
    </xf>
    <xf numFmtId="49" fontId="5" fillId="0" borderId="19" xfId="3" applyNumberFormat="1" applyFont="1" applyBorder="1" applyAlignment="1" applyProtection="1">
      <alignment horizontal="right" vertical="top" wrapText="1"/>
      <protection locked="0"/>
    </xf>
    <xf numFmtId="49" fontId="5" fillId="0" borderId="16" xfId="3" applyNumberFormat="1" applyFont="1" applyBorder="1" applyAlignment="1" applyProtection="1">
      <alignment horizontal="right" vertical="top" wrapText="1"/>
      <protection locked="0"/>
    </xf>
    <xf numFmtId="0" fontId="4" fillId="2" borderId="15" xfId="3" applyFont="1" applyFill="1" applyBorder="1" applyAlignment="1">
      <alignment vertical="top" wrapText="1"/>
    </xf>
    <xf numFmtId="0" fontId="2" fillId="0" borderId="8" xfId="3" applyBorder="1" applyAlignment="1">
      <alignment vertical="top" wrapText="1"/>
    </xf>
    <xf numFmtId="0" fontId="4" fillId="2" borderId="12" xfId="3" applyFont="1" applyFill="1" applyBorder="1" applyAlignment="1">
      <alignment horizontal="right"/>
    </xf>
    <xf numFmtId="0" fontId="4" fillId="2" borderId="8" xfId="3" applyFont="1" applyFill="1" applyBorder="1" applyAlignment="1">
      <alignment horizontal="right"/>
    </xf>
    <xf numFmtId="14" fontId="5" fillId="0" borderId="21" xfId="3" applyNumberFormat="1" applyFont="1" applyBorder="1" applyAlignment="1" applyProtection="1">
      <alignment horizontal="left" vertical="center" wrapText="1"/>
      <protection locked="0"/>
    </xf>
    <xf numFmtId="0" fontId="2" fillId="0" borderId="16" xfId="3" applyBorder="1" applyAlignment="1" applyProtection="1">
      <alignment horizontal="left" vertical="center" wrapText="1"/>
      <protection locked="0"/>
    </xf>
    <xf numFmtId="0" fontId="4" fillId="2" borderId="15" xfId="3" applyFont="1" applyFill="1" applyBorder="1" applyAlignment="1">
      <alignment horizontal="right"/>
    </xf>
    <xf numFmtId="0" fontId="4" fillId="2" borderId="20" xfId="3" applyFont="1" applyFill="1" applyBorder="1" applyAlignment="1">
      <alignment horizontal="right"/>
    </xf>
    <xf numFmtId="0" fontId="5" fillId="0" borderId="0" xfId="3" applyFont="1" applyAlignment="1" applyProtection="1">
      <alignment vertical="top" wrapText="1"/>
      <protection locked="0"/>
    </xf>
    <xf numFmtId="0" fontId="6" fillId="2" borderId="18" xfId="3" applyFont="1" applyFill="1" applyBorder="1" applyAlignment="1">
      <alignment horizontal="left" vertical="top" wrapText="1"/>
    </xf>
    <xf numFmtId="0" fontId="2" fillId="2" borderId="10" xfId="3" applyFill="1" applyBorder="1" applyAlignment="1">
      <alignment horizontal="left" vertical="top" wrapText="1"/>
    </xf>
    <xf numFmtId="0" fontId="2" fillId="2" borderId="14" xfId="3" applyFill="1" applyBorder="1" applyAlignment="1">
      <alignment horizontal="left" vertical="top" wrapText="1"/>
    </xf>
    <xf numFmtId="0" fontId="4" fillId="2" borderId="19" xfId="3" applyFont="1" applyFill="1" applyBorder="1" applyAlignment="1">
      <alignment horizontal="center" vertical="center" wrapText="1"/>
    </xf>
    <xf numFmtId="0" fontId="4" fillId="2" borderId="16" xfId="3" applyFont="1" applyFill="1" applyBorder="1" applyAlignment="1">
      <alignment horizontal="center" vertical="center" wrapText="1"/>
    </xf>
    <xf numFmtId="3" fontId="13" fillId="0" borderId="19" xfId="3" applyNumberFormat="1" applyFont="1" applyBorder="1" applyAlignment="1" applyProtection="1">
      <alignment horizontal="right" vertical="top" wrapText="1"/>
      <protection locked="0"/>
    </xf>
    <xf numFmtId="3" fontId="13" fillId="0" borderId="16" xfId="3" applyNumberFormat="1" applyFont="1" applyBorder="1" applyAlignment="1" applyProtection="1">
      <alignment horizontal="right" vertical="top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6" fillId="2" borderId="15" xfId="3" applyFont="1" applyFill="1" applyBorder="1" applyAlignment="1">
      <alignment vertical="center" wrapText="1"/>
    </xf>
    <xf numFmtId="0" fontId="6" fillId="2" borderId="13" xfId="3" applyFont="1" applyFill="1" applyBorder="1" applyAlignment="1">
      <alignment vertical="center" wrapText="1"/>
    </xf>
    <xf numFmtId="0" fontId="6" fillId="2" borderId="20" xfId="3" applyFont="1" applyFill="1" applyBorder="1" applyAlignment="1">
      <alignment vertical="center" wrapText="1"/>
    </xf>
    <xf numFmtId="0" fontId="11" fillId="2" borderId="13" xfId="3" applyFont="1" applyFill="1" applyBorder="1" applyAlignment="1">
      <alignment vertical="center"/>
    </xf>
    <xf numFmtId="0" fontId="11" fillId="2" borderId="20" xfId="3" applyFont="1" applyFill="1" applyBorder="1" applyAlignment="1">
      <alignment vertical="center"/>
    </xf>
    <xf numFmtId="0" fontId="12" fillId="2" borderId="19" xfId="3" applyFont="1" applyFill="1" applyBorder="1" applyAlignment="1">
      <alignment horizontal="center" vertical="center" wrapText="1"/>
    </xf>
    <xf numFmtId="0" fontId="12" fillId="2" borderId="16" xfId="3" applyFont="1" applyFill="1" applyBorder="1" applyAlignment="1">
      <alignment horizontal="center" vertical="center" wrapText="1"/>
    </xf>
    <xf numFmtId="0" fontId="5" fillId="0" borderId="19" xfId="0" applyFont="1" applyBorder="1" applyAlignment="1" applyProtection="1">
      <alignment vertical="top" wrapText="1"/>
      <protection locked="0"/>
    </xf>
    <xf numFmtId="0" fontId="5" fillId="0" borderId="16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vertical="top" wrapText="1"/>
    </xf>
    <xf numFmtId="0" fontId="5" fillId="0" borderId="19" xfId="0" applyFont="1" applyBorder="1" applyAlignment="1" applyProtection="1">
      <alignment horizontal="left" vertical="top" wrapText="1"/>
      <protection hidden="1"/>
    </xf>
    <xf numFmtId="0" fontId="5" fillId="0" borderId="21" xfId="0" applyFont="1" applyBorder="1" applyAlignment="1" applyProtection="1">
      <alignment horizontal="left" vertical="top" wrapText="1"/>
      <protection hidden="1"/>
    </xf>
    <xf numFmtId="0" fontId="5" fillId="0" borderId="16" xfId="0" applyFont="1" applyBorder="1" applyAlignment="1" applyProtection="1">
      <alignment horizontal="left" vertical="top" wrapText="1"/>
      <protection hidden="1"/>
    </xf>
    <xf numFmtId="0" fontId="6" fillId="2" borderId="15" xfId="0" applyFont="1" applyFill="1" applyBorder="1" applyAlignment="1">
      <alignment vertical="center" wrapText="1"/>
    </xf>
    <xf numFmtId="0" fontId="0" fillId="2" borderId="13" xfId="0" applyFill="1" applyBorder="1" applyAlignment="1">
      <alignment vertical="center" wrapText="1"/>
    </xf>
    <xf numFmtId="0" fontId="0" fillId="2" borderId="20" xfId="0" applyFill="1" applyBorder="1" applyAlignment="1">
      <alignment vertical="center" wrapText="1"/>
    </xf>
    <xf numFmtId="0" fontId="4" fillId="2" borderId="19" xfId="0" applyFont="1" applyFill="1" applyBorder="1" applyAlignment="1">
      <alignment wrapText="1"/>
    </xf>
    <xf numFmtId="0" fontId="0" fillId="0" borderId="16" xfId="0" applyBorder="1" applyAlignment="1">
      <alignment wrapText="1"/>
    </xf>
    <xf numFmtId="0" fontId="5" fillId="2" borderId="19" xfId="0" applyFont="1" applyFill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5" fillId="0" borderId="1" xfId="0" applyFont="1" applyBorder="1" applyAlignment="1" applyProtection="1">
      <alignment vertical="top" wrapText="1"/>
      <protection locked="0"/>
    </xf>
    <xf numFmtId="0" fontId="0" fillId="0" borderId="1" xfId="0" applyBorder="1" applyProtection="1">
      <protection locked="0"/>
    </xf>
    <xf numFmtId="0" fontId="4" fillId="2" borderId="11" xfId="0" applyFont="1" applyFill="1" applyBorder="1" applyAlignment="1">
      <alignment vertical="center" wrapText="1"/>
    </xf>
    <xf numFmtId="0" fontId="14" fillId="0" borderId="17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vertical="top" wrapText="1"/>
    </xf>
    <xf numFmtId="0" fontId="0" fillId="3" borderId="13" xfId="0" applyFill="1" applyBorder="1" applyAlignment="1">
      <alignment vertical="top"/>
    </xf>
    <xf numFmtId="0" fontId="0" fillId="3" borderId="20" xfId="0" applyFill="1" applyBorder="1" applyAlignment="1">
      <alignment vertical="top"/>
    </xf>
    <xf numFmtId="0" fontId="5" fillId="0" borderId="1" xfId="0" applyFont="1" applyBorder="1" applyAlignment="1" applyProtection="1">
      <alignment horizontal="left" vertical="top" wrapText="1"/>
      <protection hidden="1"/>
    </xf>
    <xf numFmtId="0" fontId="0" fillId="0" borderId="1" xfId="0" applyBorder="1" applyAlignment="1" applyProtection="1">
      <alignment horizontal="left" vertical="top"/>
      <protection hidden="1"/>
    </xf>
    <xf numFmtId="0" fontId="0" fillId="0" borderId="1" xfId="0" applyBorder="1" applyAlignment="1" applyProtection="1">
      <alignment vertical="top" wrapText="1"/>
      <protection locked="0"/>
    </xf>
    <xf numFmtId="49" fontId="9" fillId="3" borderId="19" xfId="0" applyNumberFormat="1" applyFont="1" applyFill="1" applyBorder="1" applyAlignment="1">
      <alignment horizontal="left" vertical="center" wrapText="1"/>
    </xf>
    <xf numFmtId="49" fontId="9" fillId="3" borderId="21" xfId="0" applyNumberFormat="1" applyFont="1" applyFill="1" applyBorder="1" applyAlignment="1">
      <alignment horizontal="left" vertical="center" wrapText="1"/>
    </xf>
    <xf numFmtId="49" fontId="9" fillId="3" borderId="16" xfId="0" applyNumberFormat="1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left"/>
    </xf>
    <xf numFmtId="49" fontId="17" fillId="3" borderId="19" xfId="0" applyNumberFormat="1" applyFont="1" applyFill="1" applyBorder="1" applyAlignment="1">
      <alignment horizontal="left"/>
    </xf>
    <xf numFmtId="49" fontId="17" fillId="3" borderId="21" xfId="0" applyNumberFormat="1" applyFont="1" applyFill="1" applyBorder="1" applyAlignment="1">
      <alignment horizontal="left"/>
    </xf>
    <xf numFmtId="49" fontId="17" fillId="3" borderId="16" xfId="0" applyNumberFormat="1" applyFont="1" applyFill="1" applyBorder="1" applyAlignment="1">
      <alignment horizontal="left"/>
    </xf>
    <xf numFmtId="0" fontId="4" fillId="6" borderId="2" xfId="0" applyFont="1" applyFill="1" applyBorder="1" applyAlignment="1">
      <alignment vertical="center"/>
    </xf>
    <xf numFmtId="0" fontId="4" fillId="6" borderId="22" xfId="0" applyFont="1" applyFill="1" applyBorder="1" applyAlignment="1">
      <alignment vertical="center"/>
    </xf>
    <xf numFmtId="0" fontId="4" fillId="6" borderId="5" xfId="0" applyFont="1" applyFill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24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5" fillId="6" borderId="22" xfId="0" applyFont="1" applyFill="1" applyBorder="1" applyAlignment="1">
      <alignment vertical="center"/>
    </xf>
    <xf numFmtId="0" fontId="5" fillId="6" borderId="26" xfId="0" applyFont="1" applyFill="1" applyBorder="1"/>
    <xf numFmtId="0" fontId="4" fillId="0" borderId="26" xfId="0" applyFont="1" applyBorder="1" applyAlignment="1">
      <alignment vertical="center"/>
    </xf>
    <xf numFmtId="0" fontId="4" fillId="6" borderId="28" xfId="0" applyFont="1" applyFill="1" applyBorder="1" applyAlignment="1">
      <alignment vertical="center"/>
    </xf>
    <xf numFmtId="0" fontId="4" fillId="6" borderId="29" xfId="0" applyFont="1" applyFill="1" applyBorder="1" applyAlignment="1">
      <alignment vertical="center"/>
    </xf>
    <xf numFmtId="0" fontId="5" fillId="6" borderId="29" xfId="0" applyFont="1" applyFill="1" applyBorder="1"/>
    <xf numFmtId="0" fontId="4" fillId="6" borderId="24" xfId="0" applyFont="1" applyFill="1" applyBorder="1" applyAlignment="1">
      <alignment vertical="center"/>
    </xf>
    <xf numFmtId="0" fontId="5" fillId="7" borderId="19" xfId="0" applyFont="1" applyFill="1" applyBorder="1" applyAlignment="1">
      <alignment horizontal="left"/>
    </xf>
    <xf numFmtId="0" fontId="5" fillId="7" borderId="16" xfId="0" applyFont="1" applyFill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4" fillId="3" borderId="15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vertical="center"/>
    </xf>
    <xf numFmtId="0" fontId="5" fillId="0" borderId="5" xfId="0" applyFont="1" applyBorder="1" applyAlignment="1">
      <alignment vertical="center"/>
    </xf>
  </cellXfs>
  <cellStyles count="5">
    <cellStyle name="Normální" xfId="0" builtinId="0"/>
    <cellStyle name="Normální 2" xfId="2" xr:uid="{00000000-0005-0000-0000-000001000000}"/>
    <cellStyle name="Normální 2 2" xfId="3" xr:uid="{00000000-0005-0000-0000-000002000000}"/>
    <cellStyle name="Procenta" xfId="1" builtinId="5"/>
    <cellStyle name="Procenta 2" xfId="4" xr:uid="{00000000-0005-0000-0000-000004000000}"/>
  </cellStyles>
  <dxfs count="4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7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P65"/>
  <sheetViews>
    <sheetView showGridLines="0" zoomScale="80" zoomScaleNormal="80" zoomScalePageLayoutView="84" workbookViewId="0">
      <selection activeCell="K18" sqref="K18"/>
    </sheetView>
  </sheetViews>
  <sheetFormatPr defaultRowHeight="15" x14ac:dyDescent="0.3"/>
  <cols>
    <col min="1" max="1" width="31.42578125" style="74" customWidth="1"/>
    <col min="2" max="2" width="18.85546875" style="74" customWidth="1"/>
    <col min="3" max="3" width="6.7109375" style="74" bestFit="1" customWidth="1"/>
    <col min="4" max="4" width="14.140625" style="74" customWidth="1"/>
    <col min="5" max="5" width="14.5703125" style="74" customWidth="1"/>
    <col min="6" max="6" width="19.7109375" style="74" customWidth="1"/>
    <col min="7" max="7" width="9.140625" style="74" customWidth="1"/>
    <col min="8" max="10" width="15.7109375" style="74" customWidth="1"/>
    <col min="11" max="11" width="15.85546875" style="74" customWidth="1"/>
    <col min="12" max="12" width="19.28515625" style="74" customWidth="1"/>
    <col min="13" max="16384" width="9.140625" style="74"/>
  </cols>
  <sheetData>
    <row r="1" spans="1:16" s="23" customFormat="1" x14ac:dyDescent="0.3">
      <c r="A1" s="40" t="s">
        <v>77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22"/>
      <c r="N1" s="22"/>
      <c r="O1" s="22"/>
    </row>
    <row r="2" spans="1:16" s="23" customFormat="1" x14ac:dyDescent="0.3">
      <c r="A2" s="40" t="s">
        <v>0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22"/>
      <c r="N2" s="22"/>
      <c r="O2" s="22"/>
    </row>
    <row r="3" spans="1:16" s="23" customFormat="1" x14ac:dyDescent="0.3">
      <c r="A3" s="40" t="s">
        <v>1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22"/>
      <c r="N3" s="22"/>
      <c r="O3" s="22"/>
    </row>
    <row r="4" spans="1:16" s="23" customFormat="1" ht="15" customHeight="1" thickBot="1" x14ac:dyDescent="0.35">
      <c r="A4" s="31"/>
      <c r="B4" s="108"/>
      <c r="C4" s="109"/>
      <c r="D4" s="109"/>
      <c r="E4" s="109"/>
      <c r="F4" s="109"/>
      <c r="G4" s="109"/>
      <c r="H4" s="109"/>
      <c r="I4" s="109"/>
      <c r="J4" s="109"/>
      <c r="K4" s="109"/>
      <c r="L4" s="22"/>
      <c r="M4" s="22"/>
      <c r="N4" s="22"/>
      <c r="O4" s="22"/>
    </row>
    <row r="5" spans="1:16" s="57" customFormat="1" ht="18.75" thickBot="1" x14ac:dyDescent="0.35">
      <c r="A5" s="195" t="s">
        <v>153</v>
      </c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7"/>
      <c r="M5" s="56"/>
      <c r="N5" s="56"/>
      <c r="O5" s="56"/>
      <c r="P5" s="56"/>
    </row>
    <row r="6" spans="1:16" s="57" customFormat="1" ht="15.75" customHeight="1" thickBot="1" x14ac:dyDescent="0.35">
      <c r="A6" s="58"/>
      <c r="B6" s="58"/>
      <c r="C6" s="58"/>
      <c r="D6" s="58"/>
      <c r="E6" s="55"/>
      <c r="F6" s="55"/>
      <c r="G6" s="55"/>
      <c r="H6" s="55"/>
      <c r="I6" s="55"/>
      <c r="J6" s="55"/>
      <c r="K6" s="55"/>
      <c r="L6" s="56"/>
      <c r="M6" s="56"/>
      <c r="N6" s="56"/>
      <c r="O6" s="56"/>
      <c r="P6" s="56"/>
    </row>
    <row r="7" spans="1:16" s="57" customFormat="1" ht="15.75" thickBot="1" x14ac:dyDescent="0.35">
      <c r="A7" s="195" t="s">
        <v>13</v>
      </c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9"/>
      <c r="M7" s="56"/>
      <c r="N7" s="56"/>
      <c r="O7" s="56"/>
      <c r="P7" s="56"/>
    </row>
    <row r="8" spans="1:16" s="57" customFormat="1" ht="15" customHeight="1" x14ac:dyDescent="0.3">
      <c r="M8" s="59"/>
      <c r="N8" s="59"/>
      <c r="O8" s="59"/>
      <c r="P8" s="59"/>
    </row>
    <row r="9" spans="1:16" s="57" customFormat="1" ht="78" customHeight="1" x14ac:dyDescent="0.3">
      <c r="A9" s="60" t="s">
        <v>61</v>
      </c>
      <c r="B9" s="61" t="s">
        <v>14</v>
      </c>
      <c r="C9" s="62" t="s">
        <v>15</v>
      </c>
      <c r="D9" s="61" t="s">
        <v>242</v>
      </c>
      <c r="E9" s="61" t="s">
        <v>243</v>
      </c>
      <c r="F9" s="200" t="s">
        <v>16</v>
      </c>
      <c r="G9" s="201"/>
      <c r="H9" s="61" t="s">
        <v>17</v>
      </c>
      <c r="I9" s="61" t="s">
        <v>18</v>
      </c>
      <c r="J9" s="61" t="s">
        <v>19</v>
      </c>
      <c r="K9" s="61" t="s">
        <v>20</v>
      </c>
      <c r="L9" s="63" t="s">
        <v>21</v>
      </c>
    </row>
    <row r="10" spans="1:16" s="57" customFormat="1" x14ac:dyDescent="0.3">
      <c r="A10" s="64"/>
      <c r="B10" s="65"/>
      <c r="C10" s="66"/>
      <c r="D10" s="66"/>
      <c r="E10" s="67"/>
      <c r="F10" s="192"/>
      <c r="G10" s="193"/>
      <c r="H10" s="68">
        <f>F10*E10</f>
        <v>0</v>
      </c>
      <c r="I10" s="69">
        <f>H10*12</f>
        <v>0</v>
      </c>
      <c r="J10" s="69">
        <f>H10*0.338</f>
        <v>0</v>
      </c>
      <c r="K10" s="70">
        <f>J10*12</f>
        <v>0</v>
      </c>
      <c r="L10" s="71">
        <f>I10+K10</f>
        <v>0</v>
      </c>
    </row>
    <row r="11" spans="1:16" x14ac:dyDescent="0.3">
      <c r="A11" s="72"/>
      <c r="B11" s="73"/>
      <c r="C11" s="66"/>
      <c r="D11" s="66"/>
      <c r="E11" s="67"/>
      <c r="F11" s="192"/>
      <c r="G11" s="193"/>
      <c r="H11" s="68">
        <f t="shared" ref="H11:H22" si="0">F11*E11</f>
        <v>0</v>
      </c>
      <c r="I11" s="69">
        <f t="shared" ref="I11:I22" si="1">H11*12</f>
        <v>0</v>
      </c>
      <c r="J11" s="69">
        <f t="shared" ref="J11:J21" si="2">H11*0.338</f>
        <v>0</v>
      </c>
      <c r="K11" s="70">
        <f t="shared" ref="K11:K22" si="3">J11*12</f>
        <v>0</v>
      </c>
      <c r="L11" s="71">
        <f t="shared" ref="L11:L22" si="4">I11+K11</f>
        <v>0</v>
      </c>
    </row>
    <row r="12" spans="1:16" x14ac:dyDescent="0.3">
      <c r="A12" s="72"/>
      <c r="B12" s="73"/>
      <c r="C12" s="66"/>
      <c r="D12" s="66"/>
      <c r="E12" s="67"/>
      <c r="F12" s="192"/>
      <c r="G12" s="193"/>
      <c r="H12" s="68">
        <f t="shared" si="0"/>
        <v>0</v>
      </c>
      <c r="I12" s="69">
        <f t="shared" si="1"/>
        <v>0</v>
      </c>
      <c r="J12" s="69">
        <f t="shared" si="2"/>
        <v>0</v>
      </c>
      <c r="K12" s="70">
        <f t="shared" si="3"/>
        <v>0</v>
      </c>
      <c r="L12" s="71">
        <f t="shared" si="4"/>
        <v>0</v>
      </c>
    </row>
    <row r="13" spans="1:16" x14ac:dyDescent="0.3">
      <c r="A13" s="72"/>
      <c r="B13" s="73"/>
      <c r="C13" s="66"/>
      <c r="D13" s="66"/>
      <c r="E13" s="67"/>
      <c r="F13" s="192"/>
      <c r="G13" s="193"/>
      <c r="H13" s="68">
        <f t="shared" si="0"/>
        <v>0</v>
      </c>
      <c r="I13" s="69">
        <f t="shared" si="1"/>
        <v>0</v>
      </c>
      <c r="J13" s="69">
        <f t="shared" si="2"/>
        <v>0</v>
      </c>
      <c r="K13" s="70">
        <f t="shared" si="3"/>
        <v>0</v>
      </c>
      <c r="L13" s="71">
        <f t="shared" si="4"/>
        <v>0</v>
      </c>
    </row>
    <row r="14" spans="1:16" x14ac:dyDescent="0.3">
      <c r="A14" s="72"/>
      <c r="B14" s="73"/>
      <c r="C14" s="66"/>
      <c r="D14" s="66"/>
      <c r="E14" s="67"/>
      <c r="F14" s="192"/>
      <c r="G14" s="193"/>
      <c r="H14" s="68">
        <f t="shared" si="0"/>
        <v>0</v>
      </c>
      <c r="I14" s="69">
        <f t="shared" si="1"/>
        <v>0</v>
      </c>
      <c r="J14" s="69">
        <f t="shared" si="2"/>
        <v>0</v>
      </c>
      <c r="K14" s="70">
        <f t="shared" si="3"/>
        <v>0</v>
      </c>
      <c r="L14" s="71">
        <f t="shared" si="4"/>
        <v>0</v>
      </c>
    </row>
    <row r="15" spans="1:16" x14ac:dyDescent="0.3">
      <c r="A15" s="72"/>
      <c r="B15" s="73"/>
      <c r="C15" s="66"/>
      <c r="D15" s="66"/>
      <c r="E15" s="67"/>
      <c r="F15" s="192"/>
      <c r="G15" s="193"/>
      <c r="H15" s="68">
        <f t="shared" si="0"/>
        <v>0</v>
      </c>
      <c r="I15" s="69">
        <f t="shared" si="1"/>
        <v>0</v>
      </c>
      <c r="J15" s="69">
        <f t="shared" si="2"/>
        <v>0</v>
      </c>
      <c r="K15" s="70">
        <f t="shared" si="3"/>
        <v>0</v>
      </c>
      <c r="L15" s="71">
        <f t="shared" si="4"/>
        <v>0</v>
      </c>
    </row>
    <row r="16" spans="1:16" x14ac:dyDescent="0.3">
      <c r="A16" s="72"/>
      <c r="B16" s="73"/>
      <c r="C16" s="66"/>
      <c r="D16" s="66"/>
      <c r="E16" s="67"/>
      <c r="F16" s="192"/>
      <c r="G16" s="193"/>
      <c r="H16" s="68">
        <f t="shared" si="0"/>
        <v>0</v>
      </c>
      <c r="I16" s="69">
        <f t="shared" si="1"/>
        <v>0</v>
      </c>
      <c r="J16" s="69">
        <f t="shared" si="2"/>
        <v>0</v>
      </c>
      <c r="K16" s="70">
        <f t="shared" si="3"/>
        <v>0</v>
      </c>
      <c r="L16" s="71">
        <f t="shared" si="4"/>
        <v>0</v>
      </c>
    </row>
    <row r="17" spans="1:16" x14ac:dyDescent="0.3">
      <c r="A17" s="72"/>
      <c r="B17" s="73"/>
      <c r="C17" s="66"/>
      <c r="D17" s="66"/>
      <c r="E17" s="67"/>
      <c r="F17" s="192"/>
      <c r="G17" s="193"/>
      <c r="H17" s="68">
        <f t="shared" si="0"/>
        <v>0</v>
      </c>
      <c r="I17" s="69">
        <f t="shared" si="1"/>
        <v>0</v>
      </c>
      <c r="J17" s="69">
        <f t="shared" si="2"/>
        <v>0</v>
      </c>
      <c r="K17" s="70">
        <f t="shared" si="3"/>
        <v>0</v>
      </c>
      <c r="L17" s="71">
        <f t="shared" si="4"/>
        <v>0</v>
      </c>
    </row>
    <row r="18" spans="1:16" x14ac:dyDescent="0.3">
      <c r="A18" s="72"/>
      <c r="B18" s="73"/>
      <c r="C18" s="66"/>
      <c r="D18" s="66"/>
      <c r="E18" s="67"/>
      <c r="F18" s="192"/>
      <c r="G18" s="193"/>
      <c r="H18" s="68">
        <f t="shared" si="0"/>
        <v>0</v>
      </c>
      <c r="I18" s="69">
        <f t="shared" si="1"/>
        <v>0</v>
      </c>
      <c r="J18" s="69">
        <f t="shared" si="2"/>
        <v>0</v>
      </c>
      <c r="K18" s="70">
        <f t="shared" si="3"/>
        <v>0</v>
      </c>
      <c r="L18" s="71">
        <f t="shared" si="4"/>
        <v>0</v>
      </c>
    </row>
    <row r="19" spans="1:16" x14ac:dyDescent="0.3">
      <c r="A19" s="72"/>
      <c r="B19" s="73"/>
      <c r="C19" s="66"/>
      <c r="D19" s="66"/>
      <c r="E19" s="67"/>
      <c r="F19" s="192"/>
      <c r="G19" s="193"/>
      <c r="H19" s="68">
        <f t="shared" si="0"/>
        <v>0</v>
      </c>
      <c r="I19" s="69">
        <f t="shared" si="1"/>
        <v>0</v>
      </c>
      <c r="J19" s="69">
        <f t="shared" si="2"/>
        <v>0</v>
      </c>
      <c r="K19" s="70">
        <f t="shared" si="3"/>
        <v>0</v>
      </c>
      <c r="L19" s="71">
        <f t="shared" si="4"/>
        <v>0</v>
      </c>
    </row>
    <row r="20" spans="1:16" x14ac:dyDescent="0.3">
      <c r="A20" s="75"/>
      <c r="B20" s="73"/>
      <c r="C20" s="66"/>
      <c r="D20" s="66"/>
      <c r="E20" s="67"/>
      <c r="F20" s="192"/>
      <c r="G20" s="193"/>
      <c r="H20" s="68">
        <f t="shared" si="0"/>
        <v>0</v>
      </c>
      <c r="I20" s="69">
        <f t="shared" si="1"/>
        <v>0</v>
      </c>
      <c r="J20" s="69">
        <f t="shared" si="2"/>
        <v>0</v>
      </c>
      <c r="K20" s="70">
        <f t="shared" si="3"/>
        <v>0</v>
      </c>
      <c r="L20" s="71">
        <f t="shared" si="4"/>
        <v>0</v>
      </c>
    </row>
    <row r="21" spans="1:16" x14ac:dyDescent="0.3">
      <c r="A21" s="72"/>
      <c r="B21" s="73"/>
      <c r="C21" s="66"/>
      <c r="D21" s="66"/>
      <c r="E21" s="67"/>
      <c r="F21" s="192"/>
      <c r="G21" s="193"/>
      <c r="H21" s="68">
        <f t="shared" si="0"/>
        <v>0</v>
      </c>
      <c r="I21" s="69">
        <f t="shared" si="1"/>
        <v>0</v>
      </c>
      <c r="J21" s="69">
        <f t="shared" si="2"/>
        <v>0</v>
      </c>
      <c r="K21" s="70">
        <f t="shared" si="3"/>
        <v>0</v>
      </c>
      <c r="L21" s="71">
        <f t="shared" si="4"/>
        <v>0</v>
      </c>
    </row>
    <row r="22" spans="1:16" ht="15.75" thickBot="1" x14ac:dyDescent="0.35">
      <c r="A22" s="72"/>
      <c r="B22" s="73"/>
      <c r="C22" s="66"/>
      <c r="D22" s="66"/>
      <c r="E22" s="67"/>
      <c r="F22" s="192"/>
      <c r="G22" s="193"/>
      <c r="H22" s="68">
        <f t="shared" si="0"/>
        <v>0</v>
      </c>
      <c r="I22" s="69">
        <f t="shared" si="1"/>
        <v>0</v>
      </c>
      <c r="J22" s="76">
        <f>H22*0.338</f>
        <v>0</v>
      </c>
      <c r="K22" s="77">
        <f t="shared" si="3"/>
        <v>0</v>
      </c>
      <c r="L22" s="71">
        <f t="shared" si="4"/>
        <v>0</v>
      </c>
    </row>
    <row r="23" spans="1:16" ht="16.5" customHeight="1" thickBot="1" x14ac:dyDescent="0.35">
      <c r="A23" s="178" t="s">
        <v>22</v>
      </c>
      <c r="B23" s="179"/>
      <c r="C23" s="78">
        <f>SUM(C10:C22)</f>
        <v>0</v>
      </c>
      <c r="D23" s="149">
        <f>SUM(D10:D22)</f>
        <v>0</v>
      </c>
      <c r="E23" s="79">
        <f>SUM(E10:E22)</f>
        <v>0</v>
      </c>
      <c r="F23" s="184" t="s">
        <v>23</v>
      </c>
      <c r="G23" s="185"/>
      <c r="H23" s="80">
        <f>SUM(H10:H22)</f>
        <v>0</v>
      </c>
      <c r="I23" s="81">
        <f>SUM(I10:I22)</f>
        <v>0</v>
      </c>
      <c r="J23" s="82">
        <f>SUM(J10:J22)</f>
        <v>0</v>
      </c>
      <c r="K23" s="83">
        <f>SUM(K10:K22)</f>
        <v>0</v>
      </c>
      <c r="L23" s="83">
        <f>SUM(L10:L22)</f>
        <v>0</v>
      </c>
    </row>
    <row r="24" spans="1:16" x14ac:dyDescent="0.3">
      <c r="A24" s="186"/>
      <c r="B24" s="186"/>
      <c r="C24" s="186"/>
      <c r="D24" s="186"/>
      <c r="E24" s="186"/>
      <c r="F24" s="186"/>
      <c r="G24" s="186"/>
      <c r="H24" s="186"/>
      <c r="I24" s="186"/>
      <c r="J24" s="186"/>
      <c r="K24" s="186"/>
      <c r="L24" s="186"/>
    </row>
    <row r="25" spans="1:16" ht="15.75" thickBot="1" x14ac:dyDescent="0.35">
      <c r="A25" s="84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</row>
    <row r="26" spans="1:16" ht="15.75" thickBot="1" x14ac:dyDescent="0.35">
      <c r="A26" s="187" t="s">
        <v>24</v>
      </c>
      <c r="B26" s="188"/>
      <c r="C26" s="188"/>
      <c r="D26" s="188"/>
      <c r="E26" s="188"/>
      <c r="F26" s="188"/>
      <c r="G26" s="188"/>
      <c r="H26" s="188"/>
      <c r="I26" s="188"/>
      <c r="J26" s="188"/>
      <c r="K26" s="188"/>
      <c r="L26" s="189"/>
    </row>
    <row r="27" spans="1:16" s="57" customFormat="1" x14ac:dyDescent="0.3">
      <c r="M27" s="59"/>
      <c r="N27" s="59"/>
      <c r="O27" s="59"/>
      <c r="P27" s="59"/>
    </row>
    <row r="28" spans="1:16" s="57" customFormat="1" ht="96.75" customHeight="1" x14ac:dyDescent="0.3">
      <c r="A28" s="60" t="s">
        <v>61</v>
      </c>
      <c r="B28" s="61" t="s">
        <v>14</v>
      </c>
      <c r="C28" s="62" t="s">
        <v>15</v>
      </c>
      <c r="D28" s="62"/>
      <c r="E28" s="61" t="s">
        <v>244</v>
      </c>
      <c r="F28" s="61" t="s">
        <v>60</v>
      </c>
      <c r="G28" s="61" t="s">
        <v>75</v>
      </c>
      <c r="H28" s="61" t="s">
        <v>25</v>
      </c>
      <c r="I28" s="61" t="s">
        <v>76</v>
      </c>
      <c r="J28" s="61" t="s">
        <v>19</v>
      </c>
      <c r="K28" s="61" t="s">
        <v>20</v>
      </c>
      <c r="L28" s="61" t="s">
        <v>26</v>
      </c>
    </row>
    <row r="29" spans="1:16" s="57" customFormat="1" x14ac:dyDescent="0.3">
      <c r="A29" s="75"/>
      <c r="B29" s="65"/>
      <c r="C29" s="66"/>
      <c r="D29" s="150"/>
      <c r="E29" s="85"/>
      <c r="F29" s="86"/>
      <c r="G29" s="87"/>
      <c r="H29" s="88"/>
      <c r="I29" s="69">
        <f>H29*G29</f>
        <v>0</v>
      </c>
      <c r="J29" s="89">
        <f>H29*0.338</f>
        <v>0</v>
      </c>
      <c r="K29" s="90">
        <f>J29*G29</f>
        <v>0</v>
      </c>
      <c r="L29" s="71">
        <f>I29+K29</f>
        <v>0</v>
      </c>
    </row>
    <row r="30" spans="1:16" x14ac:dyDescent="0.3">
      <c r="A30" s="72"/>
      <c r="B30" s="73"/>
      <c r="C30" s="66"/>
      <c r="D30" s="150"/>
      <c r="E30" s="85"/>
      <c r="F30" s="86"/>
      <c r="G30" s="87"/>
      <c r="H30" s="88"/>
      <c r="I30" s="69">
        <f t="shared" ref="I30:I41" si="5">H30*G30</f>
        <v>0</v>
      </c>
      <c r="J30" s="89">
        <f t="shared" ref="J30:J41" si="6">H30*0.338</f>
        <v>0</v>
      </c>
      <c r="K30" s="90">
        <f t="shared" ref="K30:K41" si="7">J30*G30</f>
        <v>0</v>
      </c>
      <c r="L30" s="71">
        <f t="shared" ref="L30:L41" si="8">I30+K30</f>
        <v>0</v>
      </c>
    </row>
    <row r="31" spans="1:16" x14ac:dyDescent="0.3">
      <c r="A31" s="72"/>
      <c r="B31" s="73"/>
      <c r="C31" s="66"/>
      <c r="D31" s="150"/>
      <c r="E31" s="85"/>
      <c r="F31" s="86"/>
      <c r="G31" s="87"/>
      <c r="H31" s="88"/>
      <c r="I31" s="69">
        <f t="shared" si="5"/>
        <v>0</v>
      </c>
      <c r="J31" s="89">
        <f t="shared" si="6"/>
        <v>0</v>
      </c>
      <c r="K31" s="90">
        <f t="shared" si="7"/>
        <v>0</v>
      </c>
      <c r="L31" s="71">
        <f t="shared" si="8"/>
        <v>0</v>
      </c>
    </row>
    <row r="32" spans="1:16" x14ac:dyDescent="0.3">
      <c r="A32" s="72"/>
      <c r="B32" s="73"/>
      <c r="C32" s="66"/>
      <c r="D32" s="150"/>
      <c r="E32" s="85"/>
      <c r="F32" s="86"/>
      <c r="G32" s="87"/>
      <c r="H32" s="88"/>
      <c r="I32" s="69">
        <f t="shared" si="5"/>
        <v>0</v>
      </c>
      <c r="J32" s="89">
        <f t="shared" si="6"/>
        <v>0</v>
      </c>
      <c r="K32" s="90">
        <f t="shared" si="7"/>
        <v>0</v>
      </c>
      <c r="L32" s="71">
        <f t="shared" si="8"/>
        <v>0</v>
      </c>
    </row>
    <row r="33" spans="1:15" x14ac:dyDescent="0.3">
      <c r="A33" s="72"/>
      <c r="B33" s="73"/>
      <c r="C33" s="66"/>
      <c r="D33" s="150"/>
      <c r="E33" s="85"/>
      <c r="F33" s="86"/>
      <c r="G33" s="87"/>
      <c r="H33" s="88"/>
      <c r="I33" s="69">
        <f t="shared" si="5"/>
        <v>0</v>
      </c>
      <c r="J33" s="89">
        <f t="shared" si="6"/>
        <v>0</v>
      </c>
      <c r="K33" s="90">
        <f t="shared" si="7"/>
        <v>0</v>
      </c>
      <c r="L33" s="71">
        <f t="shared" si="8"/>
        <v>0</v>
      </c>
    </row>
    <row r="34" spans="1:15" x14ac:dyDescent="0.3">
      <c r="A34" s="72"/>
      <c r="B34" s="73"/>
      <c r="C34" s="66"/>
      <c r="D34" s="150"/>
      <c r="E34" s="85"/>
      <c r="F34" s="86"/>
      <c r="G34" s="87"/>
      <c r="H34" s="88"/>
      <c r="I34" s="69">
        <f t="shared" si="5"/>
        <v>0</v>
      </c>
      <c r="J34" s="89">
        <f t="shared" si="6"/>
        <v>0</v>
      </c>
      <c r="K34" s="90">
        <f t="shared" si="7"/>
        <v>0</v>
      </c>
      <c r="L34" s="71">
        <f t="shared" si="8"/>
        <v>0</v>
      </c>
    </row>
    <row r="35" spans="1:15" x14ac:dyDescent="0.3">
      <c r="A35" s="72"/>
      <c r="B35" s="73"/>
      <c r="C35" s="66"/>
      <c r="D35" s="150"/>
      <c r="E35" s="85"/>
      <c r="F35" s="86"/>
      <c r="G35" s="87"/>
      <c r="H35" s="88"/>
      <c r="I35" s="69">
        <f t="shared" si="5"/>
        <v>0</v>
      </c>
      <c r="J35" s="89">
        <f t="shared" si="6"/>
        <v>0</v>
      </c>
      <c r="K35" s="90">
        <f t="shared" si="7"/>
        <v>0</v>
      </c>
      <c r="L35" s="71">
        <f t="shared" si="8"/>
        <v>0</v>
      </c>
    </row>
    <row r="36" spans="1:15" x14ac:dyDescent="0.3">
      <c r="A36" s="72"/>
      <c r="B36" s="73"/>
      <c r="C36" s="66"/>
      <c r="D36" s="150"/>
      <c r="E36" s="85"/>
      <c r="F36" s="86"/>
      <c r="G36" s="87"/>
      <c r="H36" s="88"/>
      <c r="I36" s="69">
        <f t="shared" si="5"/>
        <v>0</v>
      </c>
      <c r="J36" s="89">
        <f t="shared" si="6"/>
        <v>0</v>
      </c>
      <c r="K36" s="90">
        <f t="shared" si="7"/>
        <v>0</v>
      </c>
      <c r="L36" s="71">
        <f t="shared" si="8"/>
        <v>0</v>
      </c>
    </row>
    <row r="37" spans="1:15" x14ac:dyDescent="0.3">
      <c r="A37" s="72"/>
      <c r="B37" s="73"/>
      <c r="C37" s="66"/>
      <c r="D37" s="150"/>
      <c r="E37" s="85"/>
      <c r="F37" s="86"/>
      <c r="G37" s="87"/>
      <c r="H37" s="88"/>
      <c r="I37" s="69">
        <f t="shared" si="5"/>
        <v>0</v>
      </c>
      <c r="J37" s="89">
        <f t="shared" si="6"/>
        <v>0</v>
      </c>
      <c r="K37" s="90">
        <f t="shared" si="7"/>
        <v>0</v>
      </c>
      <c r="L37" s="71">
        <f t="shared" si="8"/>
        <v>0</v>
      </c>
    </row>
    <row r="38" spans="1:15" x14ac:dyDescent="0.3">
      <c r="A38" s="72"/>
      <c r="B38" s="73"/>
      <c r="C38" s="66"/>
      <c r="D38" s="150"/>
      <c r="E38" s="85"/>
      <c r="F38" s="86"/>
      <c r="G38" s="87"/>
      <c r="H38" s="88"/>
      <c r="I38" s="69">
        <f t="shared" si="5"/>
        <v>0</v>
      </c>
      <c r="J38" s="89">
        <f t="shared" si="6"/>
        <v>0</v>
      </c>
      <c r="K38" s="90">
        <f t="shared" si="7"/>
        <v>0</v>
      </c>
      <c r="L38" s="71">
        <f t="shared" si="8"/>
        <v>0</v>
      </c>
    </row>
    <row r="39" spans="1:15" x14ac:dyDescent="0.3">
      <c r="A39" s="75"/>
      <c r="B39" s="73"/>
      <c r="C39" s="66"/>
      <c r="D39" s="150"/>
      <c r="E39" s="85"/>
      <c r="F39" s="86"/>
      <c r="G39" s="87"/>
      <c r="H39" s="88"/>
      <c r="I39" s="69">
        <f t="shared" si="5"/>
        <v>0</v>
      </c>
      <c r="J39" s="89">
        <f t="shared" si="6"/>
        <v>0</v>
      </c>
      <c r="K39" s="90">
        <f t="shared" si="7"/>
        <v>0</v>
      </c>
      <c r="L39" s="71">
        <f t="shared" si="8"/>
        <v>0</v>
      </c>
    </row>
    <row r="40" spans="1:15" x14ac:dyDescent="0.3">
      <c r="A40" s="72"/>
      <c r="B40" s="73"/>
      <c r="C40" s="66"/>
      <c r="D40" s="150"/>
      <c r="E40" s="85"/>
      <c r="F40" s="86"/>
      <c r="G40" s="87"/>
      <c r="H40" s="88"/>
      <c r="I40" s="69">
        <f t="shared" si="5"/>
        <v>0</v>
      </c>
      <c r="J40" s="89">
        <f t="shared" si="6"/>
        <v>0</v>
      </c>
      <c r="K40" s="90">
        <f t="shared" si="7"/>
        <v>0</v>
      </c>
      <c r="L40" s="71">
        <f t="shared" si="8"/>
        <v>0</v>
      </c>
    </row>
    <row r="41" spans="1:15" ht="15.75" thickBot="1" x14ac:dyDescent="0.35">
      <c r="A41" s="72"/>
      <c r="B41" s="73"/>
      <c r="C41" s="66"/>
      <c r="D41" s="150"/>
      <c r="E41" s="85"/>
      <c r="F41" s="86"/>
      <c r="G41" s="87"/>
      <c r="H41" s="88"/>
      <c r="I41" s="76">
        <f t="shared" si="5"/>
        <v>0</v>
      </c>
      <c r="J41" s="89">
        <f t="shared" si="6"/>
        <v>0</v>
      </c>
      <c r="K41" s="90">
        <f t="shared" si="7"/>
        <v>0</v>
      </c>
      <c r="L41" s="71">
        <f t="shared" si="8"/>
        <v>0</v>
      </c>
    </row>
    <row r="42" spans="1:15" ht="15.75" thickBot="1" x14ac:dyDescent="0.35">
      <c r="A42" s="178" t="s">
        <v>22</v>
      </c>
      <c r="B42" s="179"/>
      <c r="C42" s="91">
        <f>SUM(C29:C41)</f>
        <v>0</v>
      </c>
      <c r="D42" s="91" t="s">
        <v>23</v>
      </c>
      <c r="E42" s="92" t="s">
        <v>23</v>
      </c>
      <c r="F42" s="92" t="s">
        <v>23</v>
      </c>
      <c r="G42" s="93">
        <f>SUM(G29:G41)</f>
        <v>0</v>
      </c>
      <c r="H42" s="94">
        <f>SUM(H29:H41)</f>
        <v>0</v>
      </c>
      <c r="I42" s="95">
        <f>SUM(I29:I41)</f>
        <v>0</v>
      </c>
      <c r="J42" s="95">
        <f t="shared" ref="J42:L42" si="9">SUM(J29:J41)</f>
        <v>0</v>
      </c>
      <c r="K42" s="95">
        <f t="shared" si="9"/>
        <v>0</v>
      </c>
      <c r="L42" s="95">
        <f t="shared" si="9"/>
        <v>0</v>
      </c>
    </row>
    <row r="43" spans="1:15" x14ac:dyDescent="0.3">
      <c r="A43" s="84"/>
    </row>
    <row r="44" spans="1:15" ht="15.75" thickBot="1" x14ac:dyDescent="0.35"/>
    <row r="45" spans="1:15" ht="15.75" thickBot="1" x14ac:dyDescent="0.35">
      <c r="A45" s="187" t="s">
        <v>27</v>
      </c>
      <c r="B45" s="188"/>
      <c r="C45" s="188"/>
      <c r="D45" s="188"/>
      <c r="E45" s="188"/>
      <c r="F45" s="188"/>
      <c r="G45" s="188"/>
      <c r="H45" s="188"/>
      <c r="I45" s="188"/>
      <c r="J45" s="188"/>
      <c r="K45" s="188"/>
      <c r="L45" s="189"/>
    </row>
    <row r="46" spans="1:15" s="57" customFormat="1" x14ac:dyDescent="0.3">
      <c r="M46" s="59"/>
      <c r="N46" s="59"/>
      <c r="O46" s="59"/>
    </row>
    <row r="47" spans="1:15" s="57" customFormat="1" ht="60" x14ac:dyDescent="0.3">
      <c r="A47" s="60" t="s">
        <v>61</v>
      </c>
      <c r="B47" s="61" t="s">
        <v>14</v>
      </c>
      <c r="C47" s="62" t="s">
        <v>15</v>
      </c>
      <c r="D47" s="62"/>
      <c r="E47" s="61" t="s">
        <v>245</v>
      </c>
      <c r="F47" s="61" t="s">
        <v>60</v>
      </c>
      <c r="G47" s="190" t="s">
        <v>28</v>
      </c>
      <c r="H47" s="191"/>
      <c r="I47" s="61" t="s">
        <v>29</v>
      </c>
    </row>
    <row r="48" spans="1:15" s="57" customFormat="1" x14ac:dyDescent="0.3">
      <c r="A48" s="75"/>
      <c r="B48" s="96"/>
      <c r="C48" s="97"/>
      <c r="D48" s="151"/>
      <c r="E48" s="85"/>
      <c r="F48" s="86"/>
      <c r="G48" s="176"/>
      <c r="H48" s="177"/>
      <c r="I48" s="98">
        <f>E48*G48</f>
        <v>0</v>
      </c>
      <c r="J48" s="74"/>
      <c r="K48" s="74"/>
      <c r="L48" s="74"/>
    </row>
    <row r="49" spans="1:12" x14ac:dyDescent="0.3">
      <c r="A49" s="99"/>
      <c r="B49" s="75"/>
      <c r="C49" s="97"/>
      <c r="D49" s="151"/>
      <c r="E49" s="85"/>
      <c r="F49" s="86"/>
      <c r="G49" s="176"/>
      <c r="H49" s="177"/>
      <c r="I49" s="98">
        <f t="shared" ref="I49:I60" si="10">E49*G49</f>
        <v>0</v>
      </c>
    </row>
    <row r="50" spans="1:12" x14ac:dyDescent="0.3">
      <c r="A50" s="99"/>
      <c r="B50" s="75"/>
      <c r="C50" s="97"/>
      <c r="D50" s="151"/>
      <c r="E50" s="85"/>
      <c r="F50" s="86"/>
      <c r="G50" s="176"/>
      <c r="H50" s="177"/>
      <c r="I50" s="98">
        <f t="shared" si="10"/>
        <v>0</v>
      </c>
    </row>
    <row r="51" spans="1:12" x14ac:dyDescent="0.3">
      <c r="A51" s="99"/>
      <c r="B51" s="75"/>
      <c r="C51" s="97"/>
      <c r="D51" s="151"/>
      <c r="E51" s="85"/>
      <c r="F51" s="86"/>
      <c r="G51" s="176"/>
      <c r="H51" s="177"/>
      <c r="I51" s="98">
        <f t="shared" si="10"/>
        <v>0</v>
      </c>
    </row>
    <row r="52" spans="1:12" x14ac:dyDescent="0.3">
      <c r="A52" s="99"/>
      <c r="B52" s="75"/>
      <c r="C52" s="97"/>
      <c r="D52" s="151"/>
      <c r="E52" s="85"/>
      <c r="F52" s="86"/>
      <c r="G52" s="176"/>
      <c r="H52" s="177"/>
      <c r="I52" s="98">
        <f t="shared" si="10"/>
        <v>0</v>
      </c>
    </row>
    <row r="53" spans="1:12" x14ac:dyDescent="0.3">
      <c r="A53" s="99"/>
      <c r="B53" s="75"/>
      <c r="C53" s="97"/>
      <c r="D53" s="151"/>
      <c r="E53" s="85"/>
      <c r="F53" s="86"/>
      <c r="G53" s="176"/>
      <c r="H53" s="177"/>
      <c r="I53" s="98">
        <f t="shared" si="10"/>
        <v>0</v>
      </c>
    </row>
    <row r="54" spans="1:12" x14ac:dyDescent="0.3">
      <c r="A54" s="99"/>
      <c r="B54" s="75"/>
      <c r="C54" s="97"/>
      <c r="D54" s="151"/>
      <c r="E54" s="85"/>
      <c r="F54" s="86"/>
      <c r="G54" s="176"/>
      <c r="H54" s="177"/>
      <c r="I54" s="98">
        <f t="shared" si="10"/>
        <v>0</v>
      </c>
    </row>
    <row r="55" spans="1:12" ht="18" customHeight="1" x14ac:dyDescent="0.3">
      <c r="A55" s="99"/>
      <c r="B55" s="75"/>
      <c r="C55" s="97"/>
      <c r="D55" s="151"/>
      <c r="E55" s="85"/>
      <c r="F55" s="86"/>
      <c r="G55" s="176"/>
      <c r="H55" s="177"/>
      <c r="I55" s="98">
        <f t="shared" si="10"/>
        <v>0</v>
      </c>
    </row>
    <row r="56" spans="1:12" x14ac:dyDescent="0.3">
      <c r="A56" s="99"/>
      <c r="B56" s="75"/>
      <c r="C56" s="97"/>
      <c r="D56" s="151"/>
      <c r="E56" s="85"/>
      <c r="F56" s="86"/>
      <c r="G56" s="176"/>
      <c r="H56" s="177"/>
      <c r="I56" s="98">
        <f t="shared" si="10"/>
        <v>0</v>
      </c>
    </row>
    <row r="57" spans="1:12" x14ac:dyDescent="0.3">
      <c r="A57" s="99"/>
      <c r="B57" s="75"/>
      <c r="C57" s="97"/>
      <c r="D57" s="151"/>
      <c r="E57" s="85"/>
      <c r="F57" s="86"/>
      <c r="G57" s="176"/>
      <c r="H57" s="177"/>
      <c r="I57" s="98">
        <f t="shared" si="10"/>
        <v>0</v>
      </c>
    </row>
    <row r="58" spans="1:12" x14ac:dyDescent="0.3">
      <c r="A58" s="75"/>
      <c r="B58" s="75"/>
      <c r="C58" s="97"/>
      <c r="D58" s="151"/>
      <c r="E58" s="85"/>
      <c r="F58" s="86"/>
      <c r="G58" s="176"/>
      <c r="H58" s="177"/>
      <c r="I58" s="98">
        <f t="shared" si="10"/>
        <v>0</v>
      </c>
    </row>
    <row r="59" spans="1:12" x14ac:dyDescent="0.3">
      <c r="A59" s="99"/>
      <c r="B59" s="75"/>
      <c r="C59" s="97"/>
      <c r="D59" s="151"/>
      <c r="E59" s="85"/>
      <c r="F59" s="86"/>
      <c r="G59" s="176"/>
      <c r="H59" s="177"/>
      <c r="I59" s="98">
        <f t="shared" si="10"/>
        <v>0</v>
      </c>
    </row>
    <row r="60" spans="1:12" ht="15.75" thickBot="1" x14ac:dyDescent="0.35">
      <c r="A60" s="100"/>
      <c r="B60" s="101"/>
      <c r="C60" s="102"/>
      <c r="D60" s="152"/>
      <c r="E60" s="103"/>
      <c r="F60" s="104"/>
      <c r="G60" s="176"/>
      <c r="H60" s="177"/>
      <c r="I60" s="98">
        <f t="shared" si="10"/>
        <v>0</v>
      </c>
    </row>
    <row r="61" spans="1:12" ht="16.5" customHeight="1" thickBot="1" x14ac:dyDescent="0.35">
      <c r="A61" s="178" t="s">
        <v>22</v>
      </c>
      <c r="B61" s="179"/>
      <c r="C61" s="91">
        <f>SUM(C48:C60)</f>
        <v>0</v>
      </c>
      <c r="D61" s="91" t="s">
        <v>23</v>
      </c>
      <c r="E61" s="92" t="s">
        <v>23</v>
      </c>
      <c r="F61" s="92" t="s">
        <v>23</v>
      </c>
      <c r="G61" s="180" t="s">
        <v>23</v>
      </c>
      <c r="H61" s="181"/>
      <c r="I61" s="105">
        <f>SUM(I48:I60)</f>
        <v>0</v>
      </c>
    </row>
    <row r="62" spans="1:12" x14ac:dyDescent="0.3">
      <c r="A62" s="84"/>
    </row>
    <row r="63" spans="1:12" ht="36.75" customHeight="1" x14ac:dyDescent="0.3">
      <c r="A63" s="106" t="s">
        <v>8</v>
      </c>
      <c r="B63" s="182"/>
      <c r="C63" s="183"/>
      <c r="D63" s="153"/>
      <c r="E63" s="171" t="s">
        <v>9</v>
      </c>
      <c r="F63" s="172"/>
      <c r="G63" s="174"/>
      <c r="H63" s="174"/>
      <c r="I63" s="174"/>
      <c r="J63" s="174"/>
      <c r="K63" s="174"/>
      <c r="L63" s="174"/>
    </row>
    <row r="64" spans="1:12" ht="32.25" customHeight="1" x14ac:dyDescent="0.3">
      <c r="A64" s="107"/>
      <c r="E64" s="171" t="s">
        <v>10</v>
      </c>
      <c r="F64" s="172"/>
      <c r="G64" s="175"/>
      <c r="H64" s="175"/>
      <c r="I64" s="175"/>
      <c r="J64" s="175"/>
      <c r="K64" s="175"/>
      <c r="L64" s="175"/>
    </row>
    <row r="65" ht="33" customHeight="1" x14ac:dyDescent="0.3"/>
  </sheetData>
  <sheetProtection formatRows="0" insertRows="0" selectLockedCells="1"/>
  <mergeCells count="46">
    <mergeCell ref="F10:G10"/>
    <mergeCell ref="B1:L1"/>
    <mergeCell ref="B2:L2"/>
    <mergeCell ref="A5:L5"/>
    <mergeCell ref="A7:L7"/>
    <mergeCell ref="F9:G9"/>
    <mergeCell ref="F22:G22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G52:H52"/>
    <mergeCell ref="A23:B23"/>
    <mergeCell ref="F23:G23"/>
    <mergeCell ref="A24:L24"/>
    <mergeCell ref="A26:L26"/>
    <mergeCell ref="A42:B42"/>
    <mergeCell ref="A45:L45"/>
    <mergeCell ref="G47:H47"/>
    <mergeCell ref="G48:H48"/>
    <mergeCell ref="G49:H49"/>
    <mergeCell ref="G50:H50"/>
    <mergeCell ref="G51:H51"/>
    <mergeCell ref="E64:F64"/>
    <mergeCell ref="B3:L3"/>
    <mergeCell ref="G63:L63"/>
    <mergeCell ref="G64:L64"/>
    <mergeCell ref="G59:H59"/>
    <mergeCell ref="G60:H60"/>
    <mergeCell ref="A61:B61"/>
    <mergeCell ref="G61:H61"/>
    <mergeCell ref="B63:C63"/>
    <mergeCell ref="E63:F63"/>
    <mergeCell ref="G53:H53"/>
    <mergeCell ref="G54:H54"/>
    <mergeCell ref="G55:H55"/>
    <mergeCell ref="G56:H56"/>
    <mergeCell ref="G57:H57"/>
    <mergeCell ref="G58:H58"/>
  </mergeCells>
  <pageMargins left="0.31496062992125984" right="0.31496062992125984" top="0.78740157480314965" bottom="0.39370078740157483" header="0.31496062992125984" footer="0.31496062992125984"/>
  <pageSetup paperSize="9" scale="50" fitToHeight="10" orientation="portrait" r:id="rId1"/>
  <headerFooter>
    <oddHeader>&amp;LStatutární město Ostrava
odbor sociálních věcí a zdravotnictví
oblast &amp;"Arial CE,Tučné"Podpora osob s handicapem
&amp;R&amp;G</oddHead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tabColor theme="9" tint="-0.249977111117893"/>
    <pageSetUpPr fitToPage="1"/>
  </sheetPr>
  <dimension ref="A1:E63"/>
  <sheetViews>
    <sheetView showGridLines="0" tabSelected="1" topLeftCell="A29" zoomScaleNormal="100" workbookViewId="0">
      <selection activeCell="B52" sqref="B52"/>
    </sheetView>
  </sheetViews>
  <sheetFormatPr defaultRowHeight="15" x14ac:dyDescent="0.3"/>
  <cols>
    <col min="1" max="1" width="9.42578125" style="1" customWidth="1"/>
    <col min="2" max="2" width="38.28515625" style="1" customWidth="1"/>
    <col min="3" max="3" width="21.85546875" style="1" customWidth="1"/>
    <col min="4" max="4" width="21.42578125" style="1" customWidth="1"/>
    <col min="5" max="5" width="49.5703125" style="1" customWidth="1"/>
    <col min="6" max="16384" width="9.140625" style="1"/>
  </cols>
  <sheetData>
    <row r="1" spans="1:5" ht="15" customHeight="1" x14ac:dyDescent="0.3">
      <c r="A1" s="205" t="s">
        <v>77</v>
      </c>
      <c r="B1" s="205"/>
      <c r="C1" s="206">
        <f>'Personální obsazení'!B1</f>
        <v>0</v>
      </c>
      <c r="D1" s="207"/>
      <c r="E1" s="208"/>
    </row>
    <row r="2" spans="1:5" x14ac:dyDescent="0.3">
      <c r="A2" s="205" t="s">
        <v>0</v>
      </c>
      <c r="B2" s="205"/>
      <c r="C2" s="206">
        <f>'Personální obsazení'!B2</f>
        <v>0</v>
      </c>
      <c r="D2" s="207"/>
      <c r="E2" s="208"/>
    </row>
    <row r="3" spans="1:5" x14ac:dyDescent="0.3">
      <c r="A3" s="205" t="s">
        <v>1</v>
      </c>
      <c r="B3" s="205"/>
      <c r="C3" s="206">
        <f>'Personální obsazení'!B3</f>
        <v>0</v>
      </c>
      <c r="D3" s="207"/>
      <c r="E3" s="208"/>
    </row>
    <row r="4" spans="1:5" ht="15.75" thickBot="1" x14ac:dyDescent="0.35"/>
    <row r="5" spans="1:5" ht="15.75" thickBot="1" x14ac:dyDescent="0.35">
      <c r="A5" s="209" t="s">
        <v>154</v>
      </c>
      <c r="B5" s="210"/>
      <c r="C5" s="210"/>
      <c r="D5" s="210"/>
      <c r="E5" s="211"/>
    </row>
    <row r="6" spans="1:5" x14ac:dyDescent="0.3">
      <c r="A6" s="3"/>
      <c r="B6" s="4"/>
    </row>
    <row r="7" spans="1:5" ht="75" x14ac:dyDescent="0.3">
      <c r="A7" s="9" t="s">
        <v>2</v>
      </c>
      <c r="B7" s="10" t="s">
        <v>3</v>
      </c>
      <c r="C7" s="9" t="s">
        <v>247</v>
      </c>
      <c r="D7" s="9" t="s">
        <v>248</v>
      </c>
      <c r="E7" s="9" t="s">
        <v>12</v>
      </c>
    </row>
    <row r="8" spans="1:5" ht="15.75" thickBot="1" x14ac:dyDescent="0.35">
      <c r="A8" s="3"/>
      <c r="B8" s="4"/>
      <c r="C8" s="5"/>
      <c r="D8" s="5"/>
    </row>
    <row r="9" spans="1:5" ht="18" x14ac:dyDescent="0.35">
      <c r="A9" s="11"/>
      <c r="B9" s="12" t="s">
        <v>65</v>
      </c>
      <c r="C9" s="29">
        <f>C12+C30+C50+C57+C58</f>
        <v>0</v>
      </c>
      <c r="D9" s="29">
        <f>D12+D30+D50+D57+D58</f>
        <v>0</v>
      </c>
      <c r="E9" s="13"/>
    </row>
    <row r="10" spans="1:5" ht="30.75" thickBot="1" x14ac:dyDescent="0.35">
      <c r="A10" s="17" t="s">
        <v>11</v>
      </c>
      <c r="B10" s="18" t="s">
        <v>4</v>
      </c>
      <c r="C10" s="32">
        <v>1</v>
      </c>
      <c r="D10" s="32" t="e">
        <f>D9/C9</f>
        <v>#DIV/0!</v>
      </c>
      <c r="E10" s="19"/>
    </row>
    <row r="11" spans="1:5" x14ac:dyDescent="0.3">
      <c r="A11" s="3"/>
      <c r="B11" s="4"/>
      <c r="C11" s="6"/>
      <c r="D11" s="6"/>
      <c r="E11" s="4"/>
    </row>
    <row r="12" spans="1:5" s="43" customFormat="1" x14ac:dyDescent="0.3">
      <c r="A12" s="14" t="s">
        <v>33</v>
      </c>
      <c r="B12" s="40" t="s">
        <v>78</v>
      </c>
      <c r="C12" s="15">
        <f>SUM(C13+C21+C27)</f>
        <v>0</v>
      </c>
      <c r="D12" s="15">
        <f>SUM(D13+D21+D27)</f>
        <v>0</v>
      </c>
      <c r="E12" s="40"/>
    </row>
    <row r="13" spans="1:5" x14ac:dyDescent="0.3">
      <c r="A13" s="41" t="s">
        <v>5</v>
      </c>
      <c r="B13" s="41" t="s">
        <v>79</v>
      </c>
      <c r="C13" s="158">
        <f>SUM(C14:C20)</f>
        <v>0</v>
      </c>
      <c r="D13" s="158">
        <f>SUM(D14:D20)</f>
        <v>0</v>
      </c>
      <c r="E13" s="157"/>
    </row>
    <row r="14" spans="1:5" x14ac:dyDescent="0.3">
      <c r="A14" s="7" t="s">
        <v>80</v>
      </c>
      <c r="B14" s="2" t="s">
        <v>81</v>
      </c>
      <c r="C14" s="48"/>
      <c r="D14" s="48"/>
      <c r="E14" s="110"/>
    </row>
    <row r="15" spans="1:5" x14ac:dyDescent="0.3">
      <c r="A15" s="7" t="s">
        <v>82</v>
      </c>
      <c r="B15" s="2" t="s">
        <v>88</v>
      </c>
      <c r="C15" s="48"/>
      <c r="D15" s="48"/>
      <c r="E15" s="110"/>
    </row>
    <row r="16" spans="1:5" x14ac:dyDescent="0.3">
      <c r="A16" s="7" t="s">
        <v>83</v>
      </c>
      <c r="B16" s="2" t="s">
        <v>89</v>
      </c>
      <c r="C16" s="48"/>
      <c r="D16" s="48"/>
      <c r="E16" s="110"/>
    </row>
    <row r="17" spans="1:5" x14ac:dyDescent="0.3">
      <c r="A17" s="7" t="s">
        <v>84</v>
      </c>
      <c r="B17" s="2" t="s">
        <v>92</v>
      </c>
      <c r="C17" s="48"/>
      <c r="D17" s="48"/>
      <c r="E17" s="110"/>
    </row>
    <row r="18" spans="1:5" x14ac:dyDescent="0.3">
      <c r="A18" s="7" t="s">
        <v>85</v>
      </c>
      <c r="B18" s="2" t="s">
        <v>90</v>
      </c>
      <c r="C18" s="48"/>
      <c r="D18" s="48"/>
      <c r="E18" s="110"/>
    </row>
    <row r="19" spans="1:5" x14ac:dyDescent="0.3">
      <c r="A19" s="7" t="s">
        <v>86</v>
      </c>
      <c r="B19" s="2" t="s">
        <v>91</v>
      </c>
      <c r="C19" s="48"/>
      <c r="D19" s="48"/>
      <c r="E19" s="110"/>
    </row>
    <row r="20" spans="1:5" x14ac:dyDescent="0.3">
      <c r="A20" s="7" t="s">
        <v>87</v>
      </c>
      <c r="B20" s="2" t="s">
        <v>167</v>
      </c>
      <c r="C20" s="48"/>
      <c r="D20" s="48"/>
      <c r="E20" s="110"/>
    </row>
    <row r="21" spans="1:5" x14ac:dyDescent="0.3">
      <c r="A21" s="41" t="s">
        <v>6</v>
      </c>
      <c r="B21" s="41" t="s">
        <v>93</v>
      </c>
      <c r="C21" s="156">
        <f>SUM(C22:C26)</f>
        <v>0</v>
      </c>
      <c r="D21" s="156">
        <f>SUM(D22:D26)</f>
        <v>0</v>
      </c>
      <c r="E21" s="41"/>
    </row>
    <row r="22" spans="1:5" x14ac:dyDescent="0.3">
      <c r="A22" s="7" t="s">
        <v>95</v>
      </c>
      <c r="B22" s="2" t="s">
        <v>94</v>
      </c>
      <c r="C22" s="48"/>
      <c r="D22" s="48"/>
      <c r="E22" s="110"/>
    </row>
    <row r="23" spans="1:5" x14ac:dyDescent="0.3">
      <c r="A23" s="7" t="s">
        <v>96</v>
      </c>
      <c r="B23" s="2" t="s">
        <v>100</v>
      </c>
      <c r="C23" s="48"/>
      <c r="D23" s="48"/>
      <c r="E23" s="110"/>
    </row>
    <row r="24" spans="1:5" x14ac:dyDescent="0.3">
      <c r="A24" s="7" t="s">
        <v>97</v>
      </c>
      <c r="B24" s="21" t="s">
        <v>101</v>
      </c>
      <c r="C24" s="48"/>
      <c r="D24" s="48"/>
      <c r="E24" s="110"/>
    </row>
    <row r="25" spans="1:5" x14ac:dyDescent="0.3">
      <c r="A25" s="7" t="s">
        <v>98</v>
      </c>
      <c r="B25" s="21" t="s">
        <v>102</v>
      </c>
      <c r="C25" s="48"/>
      <c r="D25" s="48"/>
      <c r="E25" s="110"/>
    </row>
    <row r="26" spans="1:5" x14ac:dyDescent="0.3">
      <c r="A26" s="7" t="s">
        <v>99</v>
      </c>
      <c r="B26" s="2" t="s">
        <v>168</v>
      </c>
      <c r="C26" s="48"/>
      <c r="D26" s="48"/>
      <c r="E26" s="110"/>
    </row>
    <row r="27" spans="1:5" x14ac:dyDescent="0.3">
      <c r="A27" s="41" t="s">
        <v>103</v>
      </c>
      <c r="B27" s="42" t="s">
        <v>104</v>
      </c>
      <c r="C27" s="154">
        <f>SUM(C28:C29)</f>
        <v>0</v>
      </c>
      <c r="D27" s="154">
        <f>SUM(D28:D29)</f>
        <v>0</v>
      </c>
      <c r="E27" s="155"/>
    </row>
    <row r="28" spans="1:5" ht="30" x14ac:dyDescent="0.3">
      <c r="A28" s="7" t="s">
        <v>105</v>
      </c>
      <c r="B28" s="2" t="s">
        <v>165</v>
      </c>
      <c r="C28" s="48"/>
      <c r="D28" s="48"/>
      <c r="E28" s="110"/>
    </row>
    <row r="29" spans="1:5" ht="30" x14ac:dyDescent="0.3">
      <c r="A29" s="7" t="s">
        <v>106</v>
      </c>
      <c r="B29" s="2" t="s">
        <v>166</v>
      </c>
      <c r="C29" s="48"/>
      <c r="D29" s="48"/>
      <c r="E29" s="110"/>
    </row>
    <row r="30" spans="1:5" x14ac:dyDescent="0.3">
      <c r="A30" s="37" t="s">
        <v>35</v>
      </c>
      <c r="B30" s="38" t="s">
        <v>67</v>
      </c>
      <c r="C30" s="39">
        <f>C31+C32+C33</f>
        <v>0</v>
      </c>
      <c r="D30" s="39">
        <f>D31+D32+D33</f>
        <v>0</v>
      </c>
      <c r="E30" s="38"/>
    </row>
    <row r="31" spans="1:5" x14ac:dyDescent="0.3">
      <c r="A31" s="41" t="s">
        <v>107</v>
      </c>
      <c r="B31" s="42" t="s">
        <v>126</v>
      </c>
      <c r="C31" s="49"/>
      <c r="D31" s="49"/>
      <c r="E31" s="111"/>
    </row>
    <row r="32" spans="1:5" x14ac:dyDescent="0.3">
      <c r="A32" s="41" t="s">
        <v>108</v>
      </c>
      <c r="B32" s="41" t="s">
        <v>127</v>
      </c>
      <c r="C32" s="49"/>
      <c r="D32" s="49"/>
      <c r="E32" s="119"/>
    </row>
    <row r="33" spans="1:5" x14ac:dyDescent="0.3">
      <c r="A33" s="14" t="s">
        <v>109</v>
      </c>
      <c r="B33" s="20" t="s">
        <v>7</v>
      </c>
      <c r="C33" s="28">
        <f>SUM(C34:C49)</f>
        <v>0</v>
      </c>
      <c r="D33" s="28">
        <f>SUM(D34:D49)</f>
        <v>0</v>
      </c>
      <c r="E33" s="16"/>
    </row>
    <row r="34" spans="1:5" x14ac:dyDescent="0.3">
      <c r="A34" s="7" t="s">
        <v>110</v>
      </c>
      <c r="B34" s="2" t="s">
        <v>252</v>
      </c>
      <c r="C34" s="48"/>
      <c r="D34" s="48"/>
      <c r="E34" s="110"/>
    </row>
    <row r="35" spans="1:5" x14ac:dyDescent="0.3">
      <c r="A35" s="7" t="s">
        <v>111</v>
      </c>
      <c r="B35" s="1" t="s">
        <v>128</v>
      </c>
      <c r="C35" s="48"/>
      <c r="D35" s="48"/>
      <c r="E35" s="110"/>
    </row>
    <row r="36" spans="1:5" x14ac:dyDescent="0.3">
      <c r="A36" s="7" t="s">
        <v>112</v>
      </c>
      <c r="B36" s="2" t="s">
        <v>129</v>
      </c>
      <c r="C36" s="48"/>
      <c r="D36" s="48"/>
      <c r="E36" s="110"/>
    </row>
    <row r="37" spans="1:5" x14ac:dyDescent="0.3">
      <c r="A37" s="7" t="s">
        <v>113</v>
      </c>
      <c r="B37" s="2" t="s">
        <v>130</v>
      </c>
      <c r="C37" s="48"/>
      <c r="D37" s="48"/>
      <c r="E37" s="110"/>
    </row>
    <row r="38" spans="1:5" x14ac:dyDescent="0.3">
      <c r="A38" s="7" t="s">
        <v>114</v>
      </c>
      <c r="B38" s="2" t="s">
        <v>131</v>
      </c>
      <c r="C38" s="48"/>
      <c r="D38" s="48"/>
      <c r="E38" s="110"/>
    </row>
    <row r="39" spans="1:5" x14ac:dyDescent="0.3">
      <c r="A39" s="7" t="s">
        <v>115</v>
      </c>
      <c r="B39" s="2" t="s">
        <v>132</v>
      </c>
      <c r="C39" s="48"/>
      <c r="D39" s="48"/>
      <c r="E39" s="110"/>
    </row>
    <row r="40" spans="1:5" x14ac:dyDescent="0.3">
      <c r="A40" s="7" t="s">
        <v>116</v>
      </c>
      <c r="B40" s="2" t="s">
        <v>133</v>
      </c>
      <c r="C40" s="48"/>
      <c r="D40" s="48"/>
      <c r="E40" s="110"/>
    </row>
    <row r="41" spans="1:5" x14ac:dyDescent="0.3">
      <c r="A41" s="7" t="s">
        <v>117</v>
      </c>
      <c r="B41" s="2" t="s">
        <v>134</v>
      </c>
      <c r="C41" s="48"/>
      <c r="D41" s="48"/>
      <c r="E41" s="110"/>
    </row>
    <row r="42" spans="1:5" x14ac:dyDescent="0.3">
      <c r="A42" s="7" t="s">
        <v>118</v>
      </c>
      <c r="B42" s="2" t="s">
        <v>135</v>
      </c>
      <c r="C42" s="48"/>
      <c r="D42" s="48"/>
      <c r="E42" s="110"/>
    </row>
    <row r="43" spans="1:5" x14ac:dyDescent="0.3">
      <c r="A43" s="7" t="s">
        <v>119</v>
      </c>
      <c r="B43" s="2" t="s">
        <v>136</v>
      </c>
      <c r="C43" s="48"/>
      <c r="D43" s="48"/>
      <c r="E43" s="110"/>
    </row>
    <row r="44" spans="1:5" x14ac:dyDescent="0.3">
      <c r="A44" s="7" t="s">
        <v>120</v>
      </c>
      <c r="B44" s="2" t="s">
        <v>137</v>
      </c>
      <c r="C44" s="48"/>
      <c r="D44" s="48"/>
      <c r="E44" s="110"/>
    </row>
    <row r="45" spans="1:5" x14ac:dyDescent="0.3">
      <c r="A45" s="7" t="s">
        <v>121</v>
      </c>
      <c r="B45" s="2" t="s">
        <v>138</v>
      </c>
      <c r="C45" s="48"/>
      <c r="D45" s="48"/>
      <c r="E45" s="110"/>
    </row>
    <row r="46" spans="1:5" x14ac:dyDescent="0.3">
      <c r="A46" s="7" t="s">
        <v>122</v>
      </c>
      <c r="B46" s="2" t="s">
        <v>139</v>
      </c>
      <c r="C46" s="48"/>
      <c r="D46" s="48"/>
      <c r="E46" s="110"/>
    </row>
    <row r="47" spans="1:5" x14ac:dyDescent="0.3">
      <c r="A47" s="7" t="s">
        <v>123</v>
      </c>
      <c r="B47" s="2" t="s">
        <v>140</v>
      </c>
      <c r="C47" s="48"/>
      <c r="D47" s="48"/>
      <c r="E47" s="110"/>
    </row>
    <row r="48" spans="1:5" x14ac:dyDescent="0.3">
      <c r="A48" s="7" t="s">
        <v>124</v>
      </c>
      <c r="B48" s="2" t="s">
        <v>170</v>
      </c>
      <c r="C48" s="48"/>
      <c r="D48" s="48"/>
      <c r="E48" s="110"/>
    </row>
    <row r="49" spans="1:5" x14ac:dyDescent="0.3">
      <c r="A49" s="7" t="s">
        <v>125</v>
      </c>
      <c r="B49" s="2" t="s">
        <v>141</v>
      </c>
      <c r="C49" s="48"/>
      <c r="D49" s="48"/>
      <c r="E49" s="110"/>
    </row>
    <row r="50" spans="1:5" x14ac:dyDescent="0.3">
      <c r="A50" s="14" t="s">
        <v>37</v>
      </c>
      <c r="B50" s="14" t="s">
        <v>74</v>
      </c>
      <c r="C50" s="28">
        <f>SUM(C51:C56)</f>
        <v>0</v>
      </c>
      <c r="D50" s="28">
        <f>SUM(D51:D56)</f>
        <v>0</v>
      </c>
      <c r="E50" s="14"/>
    </row>
    <row r="51" spans="1:5" x14ac:dyDescent="0.3">
      <c r="A51" s="7" t="s">
        <v>142</v>
      </c>
      <c r="B51" s="2" t="s">
        <v>253</v>
      </c>
      <c r="C51" s="50"/>
      <c r="D51" s="48"/>
      <c r="E51" s="110"/>
    </row>
    <row r="52" spans="1:5" x14ac:dyDescent="0.3">
      <c r="A52" s="7" t="s">
        <v>143</v>
      </c>
      <c r="B52" s="2" t="s">
        <v>149</v>
      </c>
      <c r="C52" s="50"/>
      <c r="D52" s="48"/>
      <c r="E52" s="110"/>
    </row>
    <row r="53" spans="1:5" x14ac:dyDescent="0.3">
      <c r="A53" s="7" t="s">
        <v>68</v>
      </c>
      <c r="B53" s="2" t="s">
        <v>150</v>
      </c>
      <c r="C53" s="50"/>
      <c r="D53" s="48"/>
      <c r="E53" s="110"/>
    </row>
    <row r="54" spans="1:5" x14ac:dyDescent="0.3">
      <c r="A54" s="7" t="s">
        <v>144</v>
      </c>
      <c r="B54" s="2" t="s">
        <v>151</v>
      </c>
      <c r="C54" s="50"/>
      <c r="D54" s="48"/>
      <c r="E54" s="110"/>
    </row>
    <row r="55" spans="1:5" ht="30" x14ac:dyDescent="0.3">
      <c r="A55" s="7" t="s">
        <v>145</v>
      </c>
      <c r="B55" s="2" t="s">
        <v>152</v>
      </c>
      <c r="C55" s="50"/>
      <c r="D55" s="48"/>
      <c r="E55" s="110"/>
    </row>
    <row r="56" spans="1:5" x14ac:dyDescent="0.3">
      <c r="A56" s="7" t="s">
        <v>146</v>
      </c>
      <c r="B56" s="2" t="s">
        <v>169</v>
      </c>
      <c r="C56" s="50"/>
      <c r="D56" s="48"/>
      <c r="E56" s="110"/>
    </row>
    <row r="57" spans="1:5" x14ac:dyDescent="0.3">
      <c r="A57" s="14" t="s">
        <v>39</v>
      </c>
      <c r="B57" s="14" t="s">
        <v>147</v>
      </c>
      <c r="C57" s="51"/>
      <c r="D57" s="54"/>
      <c r="E57" s="120"/>
    </row>
    <row r="58" spans="1:5" x14ac:dyDescent="0.3">
      <c r="A58" s="14" t="s">
        <v>40</v>
      </c>
      <c r="B58" s="14" t="s">
        <v>148</v>
      </c>
      <c r="C58" s="112"/>
      <c r="D58" s="113"/>
      <c r="E58" s="121"/>
    </row>
    <row r="59" spans="1:5" x14ac:dyDescent="0.3">
      <c r="A59" s="8"/>
    </row>
    <row r="60" spans="1:5" ht="30" x14ac:dyDescent="0.3">
      <c r="A60" s="16" t="s">
        <v>8</v>
      </c>
      <c r="B60" s="47"/>
      <c r="C60" s="16" t="s">
        <v>9</v>
      </c>
      <c r="D60" s="202"/>
      <c r="E60" s="203"/>
    </row>
    <row r="61" spans="1:5" ht="28.5" customHeight="1" x14ac:dyDescent="0.3">
      <c r="A61" s="8"/>
      <c r="C61" s="16" t="s">
        <v>10</v>
      </c>
      <c r="D61" s="204"/>
      <c r="E61" s="204"/>
    </row>
    <row r="62" spans="1:5" x14ac:dyDescent="0.3">
      <c r="A62" s="8"/>
    </row>
    <row r="63" spans="1:5" x14ac:dyDescent="0.3">
      <c r="A63" s="8"/>
    </row>
  </sheetData>
  <sheetProtection selectLockedCells="1"/>
  <mergeCells count="9">
    <mergeCell ref="D60:E60"/>
    <mergeCell ref="D61:E61"/>
    <mergeCell ref="A2:B2"/>
    <mergeCell ref="A1:B1"/>
    <mergeCell ref="C1:E1"/>
    <mergeCell ref="C2:E2"/>
    <mergeCell ref="A3:B3"/>
    <mergeCell ref="C3:E3"/>
    <mergeCell ref="A5:E5"/>
  </mergeCells>
  <phoneticPr fontId="3" type="noConversion"/>
  <conditionalFormatting sqref="D14">
    <cfRule type="cellIs" dxfId="40" priority="7" operator="greaterThan">
      <formula>$C$14</formula>
    </cfRule>
  </conditionalFormatting>
  <conditionalFormatting sqref="D15">
    <cfRule type="cellIs" dxfId="39" priority="6" operator="greaterThan">
      <formula>$C$15</formula>
    </cfRule>
  </conditionalFormatting>
  <conditionalFormatting sqref="D16">
    <cfRule type="cellIs" dxfId="38" priority="5" operator="greaterThan">
      <formula>$C$16</formula>
    </cfRule>
  </conditionalFormatting>
  <conditionalFormatting sqref="D17">
    <cfRule type="cellIs" dxfId="37" priority="4" operator="greaterThan">
      <formula>$C$17</formula>
    </cfRule>
  </conditionalFormatting>
  <conditionalFormatting sqref="D18">
    <cfRule type="cellIs" dxfId="36" priority="3" operator="greaterThan">
      <formula>$C$18</formula>
    </cfRule>
  </conditionalFormatting>
  <conditionalFormatting sqref="D19">
    <cfRule type="cellIs" dxfId="35" priority="2" operator="greaterThan">
      <formula>$C$19</formula>
    </cfRule>
  </conditionalFormatting>
  <conditionalFormatting sqref="D20">
    <cfRule type="cellIs" dxfId="34" priority="1" operator="greaterThan">
      <formula>$C$20</formula>
    </cfRule>
  </conditionalFormatting>
  <conditionalFormatting sqref="D22">
    <cfRule type="cellIs" dxfId="33" priority="55" operator="greaterThan">
      <formula>$C$22</formula>
    </cfRule>
  </conditionalFormatting>
  <conditionalFormatting sqref="D23">
    <cfRule type="cellIs" dxfId="32" priority="54" operator="greaterThan">
      <formula>$C$23</formula>
    </cfRule>
  </conditionalFormatting>
  <conditionalFormatting sqref="D24">
    <cfRule type="cellIs" dxfId="31" priority="53" operator="greaterThan">
      <formula>$C$24</formula>
    </cfRule>
  </conditionalFormatting>
  <conditionalFormatting sqref="D25">
    <cfRule type="cellIs" dxfId="30" priority="52" operator="greaterThan">
      <formula>$C$25</formula>
    </cfRule>
  </conditionalFormatting>
  <conditionalFormatting sqref="D26">
    <cfRule type="cellIs" dxfId="29" priority="51" operator="greaterThan">
      <formula>$C$26</formula>
    </cfRule>
  </conditionalFormatting>
  <conditionalFormatting sqref="D28">
    <cfRule type="cellIs" dxfId="28" priority="48" operator="greaterThan">
      <formula>$C$28</formula>
    </cfRule>
  </conditionalFormatting>
  <conditionalFormatting sqref="D29">
    <cfRule type="cellIs" dxfId="27" priority="47" operator="greaterThan">
      <formula>$C$29</formula>
    </cfRule>
  </conditionalFormatting>
  <conditionalFormatting sqref="D31">
    <cfRule type="cellIs" dxfId="26" priority="43" operator="greaterThan">
      <formula>$C$31</formula>
    </cfRule>
  </conditionalFormatting>
  <conditionalFormatting sqref="D32">
    <cfRule type="cellIs" dxfId="25" priority="42" operator="greaterThan">
      <formula>$C$32</formula>
    </cfRule>
  </conditionalFormatting>
  <conditionalFormatting sqref="D34">
    <cfRule type="cellIs" dxfId="24" priority="41" operator="greaterThan">
      <formula>$C$34</formula>
    </cfRule>
  </conditionalFormatting>
  <conditionalFormatting sqref="D35">
    <cfRule type="cellIs" dxfId="23" priority="40" operator="greaterThan">
      <formula>$C$35</formula>
    </cfRule>
  </conditionalFormatting>
  <conditionalFormatting sqref="D36">
    <cfRule type="cellIs" dxfId="22" priority="39" operator="greaterThan">
      <formula>$C$36</formula>
    </cfRule>
  </conditionalFormatting>
  <conditionalFormatting sqref="D37">
    <cfRule type="cellIs" dxfId="21" priority="38" operator="greaterThan">
      <formula>$C$37</formula>
    </cfRule>
  </conditionalFormatting>
  <conditionalFormatting sqref="D38">
    <cfRule type="cellIs" dxfId="20" priority="37" operator="greaterThan">
      <formula>$C$38</formula>
    </cfRule>
  </conditionalFormatting>
  <conditionalFormatting sqref="D39">
    <cfRule type="cellIs" dxfId="19" priority="36" operator="greaterThan">
      <formula>$C$39</formula>
    </cfRule>
  </conditionalFormatting>
  <conditionalFormatting sqref="D40">
    <cfRule type="cellIs" dxfId="18" priority="35" operator="greaterThan">
      <formula>$C$40</formula>
    </cfRule>
  </conditionalFormatting>
  <conditionalFormatting sqref="D41">
    <cfRule type="cellIs" dxfId="17" priority="34" operator="greaterThan">
      <formula>$C$41</formula>
    </cfRule>
  </conditionalFormatting>
  <conditionalFormatting sqref="D42">
    <cfRule type="cellIs" dxfId="16" priority="33" operator="greaterThan">
      <formula>$C$42</formula>
    </cfRule>
  </conditionalFormatting>
  <conditionalFormatting sqref="D43">
    <cfRule type="cellIs" dxfId="15" priority="32" operator="greaterThan">
      <formula>$C$43</formula>
    </cfRule>
  </conditionalFormatting>
  <conditionalFormatting sqref="D44">
    <cfRule type="cellIs" dxfId="14" priority="31" operator="greaterThan">
      <formula>$C$44</formula>
    </cfRule>
  </conditionalFormatting>
  <conditionalFormatting sqref="D45">
    <cfRule type="cellIs" dxfId="13" priority="30" operator="greaterThan">
      <formula>$C$45</formula>
    </cfRule>
  </conditionalFormatting>
  <conditionalFormatting sqref="D46">
    <cfRule type="cellIs" dxfId="12" priority="29" operator="greaterThan">
      <formula>$C$46</formula>
    </cfRule>
  </conditionalFormatting>
  <conditionalFormatting sqref="D47">
    <cfRule type="cellIs" dxfId="11" priority="28" operator="greaterThan">
      <formula>$C$47</formula>
    </cfRule>
  </conditionalFormatting>
  <conditionalFormatting sqref="D48">
    <cfRule type="cellIs" dxfId="10" priority="27" operator="greaterThan">
      <formula>$C$48</formula>
    </cfRule>
  </conditionalFormatting>
  <conditionalFormatting sqref="D49">
    <cfRule type="cellIs" dxfId="9" priority="26" operator="greaterThan">
      <formula>$C$49</formula>
    </cfRule>
  </conditionalFormatting>
  <conditionalFormatting sqref="D51">
    <cfRule type="cellIs" dxfId="8" priority="25" operator="greaterThan">
      <formula>$C$51</formula>
    </cfRule>
  </conditionalFormatting>
  <conditionalFormatting sqref="D52">
    <cfRule type="cellIs" dxfId="7" priority="24" operator="greaterThan">
      <formula>$C$52</formula>
    </cfRule>
  </conditionalFormatting>
  <conditionalFormatting sqref="D53">
    <cfRule type="cellIs" dxfId="6" priority="23" operator="greaterThan">
      <formula>$C$53</formula>
    </cfRule>
  </conditionalFormatting>
  <conditionalFormatting sqref="D54">
    <cfRule type="cellIs" dxfId="5" priority="22" operator="greaterThan">
      <formula>$C$54</formula>
    </cfRule>
  </conditionalFormatting>
  <conditionalFormatting sqref="D55">
    <cfRule type="cellIs" dxfId="4" priority="21" operator="greaterThan">
      <formula>$C$55</formula>
    </cfRule>
  </conditionalFormatting>
  <conditionalFormatting sqref="D56">
    <cfRule type="cellIs" dxfId="3" priority="20" operator="greaterThan">
      <formula>$C$56</formula>
    </cfRule>
  </conditionalFormatting>
  <conditionalFormatting sqref="D57">
    <cfRule type="cellIs" dxfId="2" priority="19" operator="greaterThan">
      <formula>$C$57</formula>
    </cfRule>
  </conditionalFormatting>
  <conditionalFormatting sqref="D58">
    <cfRule type="cellIs" dxfId="1" priority="9" operator="greaterThan">
      <formula>$C$58</formula>
    </cfRule>
  </conditionalFormatting>
  <pageMargins left="0.31496062992125984" right="0.31496062992125984" top="0.78740157480314965" bottom="0.39370078740157483" header="0.31496062992125984" footer="0.31496062992125984"/>
  <pageSetup paperSize="9" scale="70" fitToHeight="10" orientation="portrait" r:id="rId1"/>
  <headerFooter>
    <oddHeader>&amp;LStatutární město Ostrava
odbor sociálních věcí a zdravotnictví
oblast &amp;"Arial CE,Tučné"Podpora osob s handicapem&amp;R&amp;G</oddHead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tabColor rgb="FF92D050"/>
    <pageSetUpPr fitToPage="1"/>
  </sheetPr>
  <dimension ref="A1:H29"/>
  <sheetViews>
    <sheetView showGridLines="0" zoomScaleNormal="100" zoomScalePageLayoutView="130" workbookViewId="0">
      <selection activeCell="G7" sqref="G7:H7"/>
    </sheetView>
  </sheetViews>
  <sheetFormatPr defaultRowHeight="15" x14ac:dyDescent="0.3"/>
  <cols>
    <col min="1" max="1" width="7.7109375" style="1" customWidth="1"/>
    <col min="2" max="2" width="35" style="1" customWidth="1"/>
    <col min="3" max="3" width="14.5703125" style="1" customWidth="1"/>
    <col min="4" max="4" width="17" style="1" customWidth="1"/>
    <col min="5" max="5" width="14.5703125" style="1" customWidth="1"/>
    <col min="6" max="6" width="16.7109375" style="1" customWidth="1"/>
    <col min="7" max="7" width="14.5703125" style="1" customWidth="1"/>
    <col min="8" max="8" width="16.85546875" style="1" customWidth="1"/>
    <col min="9" max="16384" width="9.140625" style="1"/>
  </cols>
  <sheetData>
    <row r="1" spans="1:8" x14ac:dyDescent="0.3">
      <c r="A1" s="205" t="s">
        <v>77</v>
      </c>
      <c r="B1" s="205"/>
      <c r="C1" s="224">
        <f>'Personální obsazení'!$B1</f>
        <v>0</v>
      </c>
      <c r="D1" s="224"/>
      <c r="E1" s="224"/>
      <c r="F1" s="225"/>
      <c r="G1" s="225"/>
      <c r="H1" s="225"/>
    </row>
    <row r="2" spans="1:8" x14ac:dyDescent="0.3">
      <c r="A2" s="205" t="s">
        <v>0</v>
      </c>
      <c r="B2" s="205"/>
      <c r="C2" s="224">
        <f>'Personální obsazení'!$B2</f>
        <v>0</v>
      </c>
      <c r="D2" s="224"/>
      <c r="E2" s="224"/>
      <c r="F2" s="225"/>
      <c r="G2" s="225"/>
      <c r="H2" s="225"/>
    </row>
    <row r="3" spans="1:8" x14ac:dyDescent="0.3">
      <c r="A3" s="205" t="s">
        <v>1</v>
      </c>
      <c r="B3" s="205"/>
      <c r="C3" s="224">
        <f>'Personální obsazení'!$B3</f>
        <v>0</v>
      </c>
      <c r="D3" s="224"/>
      <c r="E3" s="224"/>
      <c r="F3" s="225"/>
      <c r="G3" s="225"/>
      <c r="H3" s="225"/>
    </row>
    <row r="4" spans="1:8" ht="15.75" thickBot="1" x14ac:dyDescent="0.35">
      <c r="A4" s="31"/>
      <c r="B4" s="31"/>
      <c r="C4" s="4"/>
      <c r="D4" s="4"/>
      <c r="E4" s="4"/>
      <c r="F4" s="30"/>
      <c r="G4" s="30"/>
      <c r="H4" s="30"/>
    </row>
    <row r="5" spans="1:8" ht="15.75" thickBot="1" x14ac:dyDescent="0.35">
      <c r="A5" s="221" t="s">
        <v>155</v>
      </c>
      <c r="B5" s="222"/>
      <c r="C5" s="222"/>
      <c r="D5" s="222"/>
      <c r="E5" s="222"/>
      <c r="F5" s="222"/>
      <c r="G5" s="222"/>
      <c r="H5" s="223"/>
    </row>
    <row r="7" spans="1:8" x14ac:dyDescent="0.3">
      <c r="A7" s="218" t="s">
        <v>30</v>
      </c>
      <c r="B7" s="218" t="s">
        <v>31</v>
      </c>
      <c r="C7" s="220" t="s">
        <v>249</v>
      </c>
      <c r="D7" s="220"/>
      <c r="E7" s="220" t="s">
        <v>250</v>
      </c>
      <c r="F7" s="220"/>
      <c r="G7" s="220" t="s">
        <v>251</v>
      </c>
      <c r="H7" s="220"/>
    </row>
    <row r="8" spans="1:8" ht="75" x14ac:dyDescent="0.3">
      <c r="A8" s="219"/>
      <c r="B8" s="219"/>
      <c r="C8" s="24" t="s">
        <v>32</v>
      </c>
      <c r="D8" s="9" t="s">
        <v>69</v>
      </c>
      <c r="E8" s="24" t="s">
        <v>32</v>
      </c>
      <c r="F8" s="9" t="s">
        <v>70</v>
      </c>
      <c r="G8" s="24" t="s">
        <v>32</v>
      </c>
      <c r="H8" s="9" t="s">
        <v>71</v>
      </c>
    </row>
    <row r="9" spans="1:8" x14ac:dyDescent="0.3">
      <c r="A9" s="33" t="s">
        <v>33</v>
      </c>
      <c r="B9" s="34" t="s">
        <v>34</v>
      </c>
      <c r="C9" s="44"/>
      <c r="D9" s="36" t="e">
        <f t="shared" ref="D9:D19" si="0">C9/$C$26</f>
        <v>#DIV/0!</v>
      </c>
      <c r="E9" s="44"/>
      <c r="F9" s="36" t="e">
        <f t="shared" ref="F9:F19" si="1">E9/$E$26</f>
        <v>#DIV/0!</v>
      </c>
      <c r="G9" s="45"/>
      <c r="H9" s="36" t="e">
        <f>G9/$G$26</f>
        <v>#DIV/0!</v>
      </c>
    </row>
    <row r="10" spans="1:8" x14ac:dyDescent="0.3">
      <c r="A10" s="159" t="s">
        <v>246</v>
      </c>
      <c r="B10" s="34" t="s">
        <v>156</v>
      </c>
      <c r="C10" s="52"/>
      <c r="D10" s="53" t="e">
        <f t="shared" si="0"/>
        <v>#DIV/0!</v>
      </c>
      <c r="E10" s="52"/>
      <c r="F10" s="53" t="e">
        <f t="shared" si="1"/>
        <v>#DIV/0!</v>
      </c>
      <c r="G10" s="35">
        <f>Náklady!D9</f>
        <v>0</v>
      </c>
      <c r="H10" s="53" t="e">
        <f>G10/G9</f>
        <v>#DIV/0!</v>
      </c>
    </row>
    <row r="11" spans="1:8" x14ac:dyDescent="0.3">
      <c r="A11" s="25" t="s">
        <v>35</v>
      </c>
      <c r="B11" s="2" t="s">
        <v>36</v>
      </c>
      <c r="C11" s="45"/>
      <c r="D11" s="26" t="e">
        <f t="shared" si="0"/>
        <v>#DIV/0!</v>
      </c>
      <c r="E11" s="45"/>
      <c r="F11" s="26" t="e">
        <f t="shared" si="1"/>
        <v>#DIV/0!</v>
      </c>
      <c r="G11" s="45"/>
      <c r="H11" s="26" t="e">
        <f t="shared" ref="H11:H25" si="2">G11/$G$26</f>
        <v>#DIV/0!</v>
      </c>
    </row>
    <row r="12" spans="1:8" x14ac:dyDescent="0.3">
      <c r="A12" s="25" t="s">
        <v>37</v>
      </c>
      <c r="B12" s="2" t="s">
        <v>38</v>
      </c>
      <c r="C12" s="45"/>
      <c r="D12" s="26" t="e">
        <f t="shared" si="0"/>
        <v>#DIV/0!</v>
      </c>
      <c r="E12" s="45"/>
      <c r="F12" s="26" t="e">
        <f t="shared" si="1"/>
        <v>#DIV/0!</v>
      </c>
      <c r="G12" s="45"/>
      <c r="H12" s="26" t="e">
        <f t="shared" si="2"/>
        <v>#DIV/0!</v>
      </c>
    </row>
    <row r="13" spans="1:8" x14ac:dyDescent="0.3">
      <c r="A13" s="25" t="s">
        <v>39</v>
      </c>
      <c r="B13" s="2" t="s">
        <v>63</v>
      </c>
      <c r="C13" s="45"/>
      <c r="D13" s="26" t="e">
        <f t="shared" si="0"/>
        <v>#DIV/0!</v>
      </c>
      <c r="E13" s="45"/>
      <c r="F13" s="26" t="e">
        <f t="shared" si="1"/>
        <v>#DIV/0!</v>
      </c>
      <c r="G13" s="45"/>
      <c r="H13" s="26" t="e">
        <f t="shared" si="2"/>
        <v>#DIV/0!</v>
      </c>
    </row>
    <row r="14" spans="1:8" x14ac:dyDescent="0.3">
      <c r="A14" s="25" t="s">
        <v>40</v>
      </c>
      <c r="B14" s="2" t="s">
        <v>41</v>
      </c>
      <c r="C14" s="45"/>
      <c r="D14" s="26" t="e">
        <f t="shared" si="0"/>
        <v>#DIV/0!</v>
      </c>
      <c r="E14" s="45"/>
      <c r="F14" s="26" t="e">
        <f t="shared" si="1"/>
        <v>#DIV/0!</v>
      </c>
      <c r="G14" s="45"/>
      <c r="H14" s="26" t="e">
        <f t="shared" si="2"/>
        <v>#DIV/0!</v>
      </c>
    </row>
    <row r="15" spans="1:8" x14ac:dyDescent="0.3">
      <c r="A15" s="25" t="s">
        <v>42</v>
      </c>
      <c r="B15" s="2" t="s">
        <v>43</v>
      </c>
      <c r="C15" s="45"/>
      <c r="D15" s="26" t="e">
        <f t="shared" si="0"/>
        <v>#DIV/0!</v>
      </c>
      <c r="E15" s="45"/>
      <c r="F15" s="26" t="e">
        <f t="shared" si="1"/>
        <v>#DIV/0!</v>
      </c>
      <c r="G15" s="45"/>
      <c r="H15" s="26" t="e">
        <f t="shared" si="2"/>
        <v>#DIV/0!</v>
      </c>
    </row>
    <row r="16" spans="1:8" x14ac:dyDescent="0.3">
      <c r="A16" s="25" t="s">
        <v>44</v>
      </c>
      <c r="B16" s="2" t="s">
        <v>45</v>
      </c>
      <c r="C16" s="45"/>
      <c r="D16" s="26" t="e">
        <f t="shared" si="0"/>
        <v>#DIV/0!</v>
      </c>
      <c r="E16" s="45"/>
      <c r="F16" s="26" t="e">
        <f t="shared" si="1"/>
        <v>#DIV/0!</v>
      </c>
      <c r="G16" s="45"/>
      <c r="H16" s="26" t="e">
        <f t="shared" si="2"/>
        <v>#DIV/0!</v>
      </c>
    </row>
    <row r="17" spans="1:8" x14ac:dyDescent="0.3">
      <c r="A17" s="25" t="s">
        <v>46</v>
      </c>
      <c r="B17" s="2" t="s">
        <v>47</v>
      </c>
      <c r="C17" s="45"/>
      <c r="D17" s="26" t="e">
        <f t="shared" si="0"/>
        <v>#DIV/0!</v>
      </c>
      <c r="E17" s="45"/>
      <c r="F17" s="26" t="e">
        <f t="shared" si="1"/>
        <v>#DIV/0!</v>
      </c>
      <c r="G17" s="45"/>
      <c r="H17" s="26" t="e">
        <f t="shared" si="2"/>
        <v>#DIV/0!</v>
      </c>
    </row>
    <row r="18" spans="1:8" x14ac:dyDescent="0.3">
      <c r="A18" s="25" t="s">
        <v>48</v>
      </c>
      <c r="B18" s="2" t="s">
        <v>64</v>
      </c>
      <c r="C18" s="45"/>
      <c r="D18" s="26" t="e">
        <f t="shared" si="0"/>
        <v>#DIV/0!</v>
      </c>
      <c r="E18" s="45"/>
      <c r="F18" s="26" t="e">
        <f t="shared" si="1"/>
        <v>#DIV/0!</v>
      </c>
      <c r="G18" s="45"/>
      <c r="H18" s="26" t="e">
        <f t="shared" si="2"/>
        <v>#DIV/0!</v>
      </c>
    </row>
    <row r="19" spans="1:8" x14ac:dyDescent="0.3">
      <c r="A19" s="25" t="s">
        <v>49</v>
      </c>
      <c r="B19" s="2" t="s">
        <v>50</v>
      </c>
      <c r="C19" s="45"/>
      <c r="D19" s="26" t="e">
        <f t="shared" si="0"/>
        <v>#DIV/0!</v>
      </c>
      <c r="E19" s="45"/>
      <c r="F19" s="26" t="e">
        <f t="shared" si="1"/>
        <v>#DIV/0!</v>
      </c>
      <c r="G19" s="45"/>
      <c r="H19" s="26" t="e">
        <f t="shared" si="2"/>
        <v>#DIV/0!</v>
      </c>
    </row>
    <row r="20" spans="1:8" x14ac:dyDescent="0.3">
      <c r="A20" s="25" t="s">
        <v>51</v>
      </c>
      <c r="B20" s="1" t="s">
        <v>66</v>
      </c>
      <c r="C20" s="46"/>
      <c r="D20" s="26" t="e">
        <f>C20/C26</f>
        <v>#DIV/0!</v>
      </c>
      <c r="E20" s="46"/>
      <c r="F20" s="26" t="e">
        <f>E20/E26</f>
        <v>#DIV/0!</v>
      </c>
      <c r="G20" s="46"/>
      <c r="H20" s="26" t="e">
        <f t="shared" si="2"/>
        <v>#DIV/0!</v>
      </c>
    </row>
    <row r="21" spans="1:8" x14ac:dyDescent="0.3">
      <c r="A21" s="25" t="s">
        <v>52</v>
      </c>
      <c r="B21" s="2" t="s">
        <v>53</v>
      </c>
      <c r="C21" s="45"/>
      <c r="D21" s="26" t="e">
        <f>C21/$C$26</f>
        <v>#DIV/0!</v>
      </c>
      <c r="E21" s="45"/>
      <c r="F21" s="26" t="e">
        <f>E21/$E$26</f>
        <v>#DIV/0!</v>
      </c>
      <c r="G21" s="45"/>
      <c r="H21" s="26" t="e">
        <f t="shared" si="2"/>
        <v>#DIV/0!</v>
      </c>
    </row>
    <row r="22" spans="1:8" x14ac:dyDescent="0.3">
      <c r="A22" s="25" t="s">
        <v>54</v>
      </c>
      <c r="B22" s="2" t="s">
        <v>55</v>
      </c>
      <c r="C22" s="45"/>
      <c r="D22" s="26" t="e">
        <f>C22/$C$26</f>
        <v>#DIV/0!</v>
      </c>
      <c r="E22" s="45"/>
      <c r="F22" s="26" t="e">
        <f>E22/$E$26</f>
        <v>#DIV/0!</v>
      </c>
      <c r="G22" s="45"/>
      <c r="H22" s="26" t="e">
        <f t="shared" si="2"/>
        <v>#DIV/0!</v>
      </c>
    </row>
    <row r="23" spans="1:8" x14ac:dyDescent="0.3">
      <c r="A23" s="25" t="s">
        <v>56</v>
      </c>
      <c r="B23" s="2" t="s">
        <v>72</v>
      </c>
      <c r="C23" s="45"/>
      <c r="D23" s="26" t="e">
        <f>C23/$C$26</f>
        <v>#DIV/0!</v>
      </c>
      <c r="E23" s="45"/>
      <c r="F23" s="26" t="e">
        <f>E23/$E$26</f>
        <v>#DIV/0!</v>
      </c>
      <c r="G23" s="45"/>
      <c r="H23" s="26" t="e">
        <f t="shared" si="2"/>
        <v>#DIV/0!</v>
      </c>
    </row>
    <row r="24" spans="1:8" x14ac:dyDescent="0.3">
      <c r="A24" s="25" t="s">
        <v>58</v>
      </c>
      <c r="B24" s="2" t="s">
        <v>57</v>
      </c>
      <c r="C24" s="45"/>
      <c r="D24" s="26" t="e">
        <f>C24/$C$26</f>
        <v>#DIV/0!</v>
      </c>
      <c r="E24" s="45"/>
      <c r="F24" s="26" t="e">
        <f>E24/$E$26</f>
        <v>#DIV/0!</v>
      </c>
      <c r="G24" s="45"/>
      <c r="H24" s="26" t="e">
        <f t="shared" si="2"/>
        <v>#DIV/0!</v>
      </c>
    </row>
    <row r="25" spans="1:8" x14ac:dyDescent="0.3">
      <c r="A25" s="25" t="s">
        <v>73</v>
      </c>
      <c r="B25" s="2" t="s">
        <v>59</v>
      </c>
      <c r="C25" s="45"/>
      <c r="D25" s="26" t="e">
        <f>C25/$C$26</f>
        <v>#DIV/0!</v>
      </c>
      <c r="E25" s="45"/>
      <c r="F25" s="26" t="e">
        <f>E25/$E$26</f>
        <v>#DIV/0!</v>
      </c>
      <c r="G25" s="45"/>
      <c r="H25" s="26" t="e">
        <f t="shared" si="2"/>
        <v>#DIV/0!</v>
      </c>
    </row>
    <row r="26" spans="1:8" x14ac:dyDescent="0.3">
      <c r="A26" s="212" t="s">
        <v>62</v>
      </c>
      <c r="B26" s="213"/>
      <c r="C26" s="15">
        <f t="shared" ref="C26:H26" si="3">SUM(C9,C11:C25)</f>
        <v>0</v>
      </c>
      <c r="D26" s="27" t="e">
        <f t="shared" si="3"/>
        <v>#DIV/0!</v>
      </c>
      <c r="E26" s="15">
        <f t="shared" si="3"/>
        <v>0</v>
      </c>
      <c r="F26" s="27" t="e">
        <f t="shared" si="3"/>
        <v>#DIV/0!</v>
      </c>
      <c r="G26" s="15">
        <f>SUM(G9,G11:G25)</f>
        <v>0</v>
      </c>
      <c r="H26" s="27" t="e">
        <f t="shared" si="3"/>
        <v>#DIV/0!</v>
      </c>
    </row>
    <row r="28" spans="1:8" ht="33.75" customHeight="1" x14ac:dyDescent="0.3">
      <c r="A28" s="16" t="s">
        <v>8</v>
      </c>
      <c r="B28" s="47"/>
      <c r="C28" s="214" t="s">
        <v>9</v>
      </c>
      <c r="D28" s="215"/>
      <c r="E28" s="216"/>
      <c r="F28" s="217"/>
      <c r="G28" s="217"/>
      <c r="H28" s="217"/>
    </row>
    <row r="29" spans="1:8" ht="29.25" customHeight="1" x14ac:dyDescent="0.3">
      <c r="A29" s="8"/>
      <c r="C29" s="214" t="s">
        <v>10</v>
      </c>
      <c r="D29" s="215"/>
      <c r="E29" s="216"/>
      <c r="F29" s="217"/>
      <c r="G29" s="217"/>
      <c r="H29" s="217"/>
    </row>
  </sheetData>
  <sheetProtection selectLockedCells="1"/>
  <mergeCells count="17">
    <mergeCell ref="A5:H5"/>
    <mergeCell ref="A1:B1"/>
    <mergeCell ref="C1:H1"/>
    <mergeCell ref="A2:B2"/>
    <mergeCell ref="C2:H2"/>
    <mergeCell ref="A3:B3"/>
    <mergeCell ref="C3:H3"/>
    <mergeCell ref="A26:B26"/>
    <mergeCell ref="C29:D29"/>
    <mergeCell ref="E29:H29"/>
    <mergeCell ref="A7:A8"/>
    <mergeCell ref="B7:B8"/>
    <mergeCell ref="C7:D7"/>
    <mergeCell ref="E7:F7"/>
    <mergeCell ref="G7:H7"/>
    <mergeCell ref="C28:D28"/>
    <mergeCell ref="E28:H28"/>
  </mergeCells>
  <conditionalFormatting sqref="C10 E10">
    <cfRule type="cellIs" dxfId="0" priority="40" operator="greaterThan">
      <formula>$G$10</formula>
    </cfRule>
  </conditionalFormatting>
  <pageMargins left="0.31496062992125984" right="0.31496062992125984" top="0.78740157480314965" bottom="0.39370078740157483" header="0.31496062992125984" footer="0.31496062992125984"/>
  <pageSetup paperSize="9" scale="72" fitToHeight="10" orientation="portrait" r:id="rId1"/>
  <headerFooter>
    <oddHeader>&amp;LStatutární město Ostrava
odbor sociálních věcí a zdravotnictví
oblast &amp;"Arial CE,Tučné"Podpora osob s handicapem&amp;R&amp;G</oddHeader>
  </headerFooter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39997558519241921"/>
    <pageSetUpPr fitToPage="1"/>
  </sheetPr>
  <dimension ref="A1:E14"/>
  <sheetViews>
    <sheetView showGridLines="0" zoomScaleNormal="100" zoomScalePageLayoutView="80" workbookViewId="0">
      <selection activeCell="A8" sqref="A8:A10"/>
    </sheetView>
  </sheetViews>
  <sheetFormatPr defaultRowHeight="15" x14ac:dyDescent="0.3"/>
  <cols>
    <col min="1" max="1" width="7.7109375" style="1" customWidth="1"/>
    <col min="2" max="2" width="35" style="1" customWidth="1"/>
    <col min="3" max="3" width="48.28515625" style="1" customWidth="1"/>
    <col min="4" max="4" width="17" style="1" customWidth="1"/>
    <col min="5" max="5" width="14.5703125" style="1" customWidth="1"/>
    <col min="6" max="16384" width="9.140625" style="1"/>
  </cols>
  <sheetData>
    <row r="1" spans="1:5" x14ac:dyDescent="0.3">
      <c r="A1" s="205" t="s">
        <v>77</v>
      </c>
      <c r="B1" s="205"/>
      <c r="C1" s="224">
        <f>'Personální obsazení'!$B1</f>
        <v>0</v>
      </c>
      <c r="D1" s="224"/>
      <c r="E1" s="224"/>
    </row>
    <row r="2" spans="1:5" x14ac:dyDescent="0.3">
      <c r="A2" s="205" t="s">
        <v>0</v>
      </c>
      <c r="B2" s="205"/>
      <c r="C2" s="224">
        <f>'Personální obsazení'!$B2</f>
        <v>0</v>
      </c>
      <c r="D2" s="224"/>
      <c r="E2" s="224"/>
    </row>
    <row r="3" spans="1:5" x14ac:dyDescent="0.3">
      <c r="A3" s="205" t="s">
        <v>1</v>
      </c>
      <c r="B3" s="205"/>
      <c r="C3" s="224">
        <f>'Personální obsazení'!$B3</f>
        <v>0</v>
      </c>
      <c r="D3" s="224"/>
      <c r="E3" s="224"/>
    </row>
    <row r="4" spans="1:5" ht="15.75" thickBot="1" x14ac:dyDescent="0.35">
      <c r="A4" s="31"/>
      <c r="B4" s="31"/>
      <c r="C4" s="4"/>
      <c r="D4" s="4"/>
      <c r="E4" s="4"/>
    </row>
    <row r="5" spans="1:5" ht="15.75" thickBot="1" x14ac:dyDescent="0.35">
      <c r="A5" s="221" t="s">
        <v>164</v>
      </c>
      <c r="B5" s="222"/>
      <c r="C5" s="222"/>
      <c r="D5" s="222"/>
      <c r="E5" s="223"/>
    </row>
    <row r="7" spans="1:5" ht="38.25" customHeight="1" x14ac:dyDescent="0.3">
      <c r="A7" s="227" t="s">
        <v>163</v>
      </c>
      <c r="B7" s="228"/>
      <c r="C7" s="229"/>
      <c r="D7" s="118" t="s">
        <v>162</v>
      </c>
      <c r="E7" s="118" t="s">
        <v>161</v>
      </c>
    </row>
    <row r="8" spans="1:5" x14ac:dyDescent="0.3">
      <c r="A8" s="117" t="s">
        <v>33</v>
      </c>
      <c r="B8" s="230" t="s">
        <v>160</v>
      </c>
      <c r="C8" s="230"/>
      <c r="D8" s="170"/>
      <c r="E8" s="116"/>
    </row>
    <row r="9" spans="1:5" x14ac:dyDescent="0.3">
      <c r="A9" s="117" t="s">
        <v>35</v>
      </c>
      <c r="B9" s="230" t="s">
        <v>159</v>
      </c>
      <c r="C9" s="230"/>
      <c r="D9" s="170"/>
      <c r="E9" s="116"/>
    </row>
    <row r="10" spans="1:5" x14ac:dyDescent="0.3">
      <c r="A10" s="117" t="s">
        <v>37</v>
      </c>
      <c r="B10" s="230" t="s">
        <v>158</v>
      </c>
      <c r="C10" s="230"/>
      <c r="D10" s="170"/>
      <c r="E10" s="116"/>
    </row>
    <row r="11" spans="1:5" x14ac:dyDescent="0.3">
      <c r="A11" s="231" t="s">
        <v>157</v>
      </c>
      <c r="B11" s="232"/>
      <c r="C11" s="233"/>
      <c r="D11" s="169">
        <f>SUM(D8:D10)</f>
        <v>0</v>
      </c>
      <c r="E11" s="115">
        <f>SUM(E8:E10)</f>
        <v>0</v>
      </c>
    </row>
    <row r="13" spans="1:5" ht="33.75" customHeight="1" x14ac:dyDescent="0.3">
      <c r="A13" s="16" t="s">
        <v>8</v>
      </c>
      <c r="B13" s="47"/>
      <c r="C13" s="114" t="s">
        <v>9</v>
      </c>
      <c r="D13" s="226"/>
      <c r="E13" s="226"/>
    </row>
    <row r="14" spans="1:5" ht="29.25" customHeight="1" x14ac:dyDescent="0.3">
      <c r="A14" s="8"/>
      <c r="C14" s="114" t="s">
        <v>10</v>
      </c>
      <c r="D14" s="226"/>
      <c r="E14" s="226"/>
    </row>
  </sheetData>
  <sheetProtection selectLockedCells="1"/>
  <mergeCells count="14">
    <mergeCell ref="A5:E5"/>
    <mergeCell ref="A1:B1"/>
    <mergeCell ref="C1:E1"/>
    <mergeCell ref="A2:B2"/>
    <mergeCell ref="C2:E2"/>
    <mergeCell ref="A3:B3"/>
    <mergeCell ref="C3:E3"/>
    <mergeCell ref="D14:E14"/>
    <mergeCell ref="A7:C7"/>
    <mergeCell ref="B8:C8"/>
    <mergeCell ref="B9:C9"/>
    <mergeCell ref="B10:C10"/>
    <mergeCell ref="A11:C11"/>
    <mergeCell ref="D13:E13"/>
  </mergeCells>
  <pageMargins left="0.31496062992125984" right="0.31496062992125984" top="0.98425196850393704" bottom="0.39370078740157483" header="0.31496062992125984" footer="0.31496062992125984"/>
  <pageSetup paperSize="9" fitToHeight="10" orientation="landscape" r:id="rId1"/>
  <headerFooter>
    <oddHeader>&amp;LStatutární město Ostrava
odbor sociálních věcí a zdravotnictví
oblast &amp;"Arial CE,Tučné"Podpora osob s handicapem&amp;R&amp;G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26591-902B-4B44-8D47-D392747FD375}">
  <sheetPr>
    <pageSetUpPr fitToPage="1"/>
  </sheetPr>
  <dimension ref="A1:C82"/>
  <sheetViews>
    <sheetView showGridLines="0" zoomScaleNormal="100" workbookViewId="0">
      <selection activeCell="A83" sqref="A83"/>
    </sheetView>
  </sheetViews>
  <sheetFormatPr defaultRowHeight="12.75" x14ac:dyDescent="0.2"/>
  <cols>
    <col min="1" max="1" width="48.42578125" customWidth="1"/>
    <col min="2" max="2" width="66.28515625" customWidth="1"/>
    <col min="3" max="3" width="43.42578125" customWidth="1"/>
  </cols>
  <sheetData>
    <row r="1" spans="1:3" ht="15" x14ac:dyDescent="0.3">
      <c r="A1" s="122" t="s">
        <v>77</v>
      </c>
      <c r="B1" s="253">
        <f>'Personální obsazení'!B1</f>
        <v>0</v>
      </c>
      <c r="C1" s="254"/>
    </row>
    <row r="2" spans="1:3" ht="15" x14ac:dyDescent="0.3">
      <c r="A2" s="122" t="s">
        <v>0</v>
      </c>
      <c r="B2" s="255">
        <f>'Personální obsazení'!B2</f>
        <v>0</v>
      </c>
      <c r="C2" s="256"/>
    </row>
    <row r="3" spans="1:3" ht="15" x14ac:dyDescent="0.3">
      <c r="A3" s="122" t="s">
        <v>1</v>
      </c>
      <c r="B3" s="257">
        <f>'Personální obsazení'!B3</f>
        <v>0</v>
      </c>
      <c r="C3" s="257"/>
    </row>
    <row r="4" spans="1:3" ht="15.75" thickBot="1" x14ac:dyDescent="0.35">
      <c r="A4" s="124"/>
      <c r="B4" s="125"/>
      <c r="C4" s="125"/>
    </row>
    <row r="5" spans="1:3" ht="29.25" customHeight="1" thickBot="1" x14ac:dyDescent="0.25">
      <c r="A5" s="258" t="s">
        <v>171</v>
      </c>
      <c r="B5" s="259"/>
      <c r="C5" s="260"/>
    </row>
    <row r="6" spans="1:3" ht="15.75" thickBot="1" x14ac:dyDescent="0.35">
      <c r="A6" s="168"/>
      <c r="B6" s="168"/>
      <c r="C6" s="168"/>
    </row>
    <row r="7" spans="1:3" ht="15.75" thickBot="1" x14ac:dyDescent="0.35">
      <c r="A7" s="147" t="s">
        <v>190</v>
      </c>
      <c r="B7" s="146" t="s">
        <v>191</v>
      </c>
      <c r="C7" s="148" t="s">
        <v>192</v>
      </c>
    </row>
    <row r="8" spans="1:3" ht="15" x14ac:dyDescent="0.3">
      <c r="A8" s="237" t="s">
        <v>172</v>
      </c>
      <c r="B8" s="126" t="s">
        <v>236</v>
      </c>
      <c r="C8" s="127"/>
    </row>
    <row r="9" spans="1:3" ht="15" x14ac:dyDescent="0.3">
      <c r="A9" s="261"/>
      <c r="B9" s="21" t="s">
        <v>234</v>
      </c>
      <c r="C9" s="128"/>
    </row>
    <row r="10" spans="1:3" ht="15.75" thickBot="1" x14ac:dyDescent="0.35">
      <c r="A10" s="262"/>
      <c r="B10" s="129" t="s">
        <v>235</v>
      </c>
      <c r="C10" s="130"/>
    </row>
    <row r="11" spans="1:3" ht="15" x14ac:dyDescent="0.3">
      <c r="A11" s="252" t="s">
        <v>173</v>
      </c>
      <c r="B11" s="131" t="s">
        <v>174</v>
      </c>
      <c r="C11" s="132"/>
    </row>
    <row r="12" spans="1:3" ht="15" x14ac:dyDescent="0.3">
      <c r="A12" s="235"/>
      <c r="B12" s="133" t="s">
        <v>175</v>
      </c>
      <c r="C12" s="134"/>
    </row>
    <row r="13" spans="1:3" ht="15.75" thickBot="1" x14ac:dyDescent="0.35">
      <c r="A13" s="236"/>
      <c r="B13" s="135" t="s">
        <v>176</v>
      </c>
      <c r="C13" s="136"/>
    </row>
    <row r="14" spans="1:3" ht="15" x14ac:dyDescent="0.3">
      <c r="A14" s="237" t="s">
        <v>177</v>
      </c>
      <c r="B14" s="126" t="s">
        <v>178</v>
      </c>
      <c r="C14" s="127"/>
    </row>
    <row r="15" spans="1:3" ht="15" x14ac:dyDescent="0.3">
      <c r="A15" s="238"/>
      <c r="B15" s="21" t="s">
        <v>179</v>
      </c>
      <c r="C15" s="128"/>
    </row>
    <row r="16" spans="1:3" ht="15" x14ac:dyDescent="0.3">
      <c r="A16" s="238"/>
      <c r="B16" s="21" t="s">
        <v>180</v>
      </c>
      <c r="C16" s="128"/>
    </row>
    <row r="17" spans="1:3" ht="15.75" thickBot="1" x14ac:dyDescent="0.35">
      <c r="A17" s="239"/>
      <c r="B17" s="129" t="s">
        <v>181</v>
      </c>
      <c r="C17" s="130"/>
    </row>
    <row r="18" spans="1:3" ht="15" x14ac:dyDescent="0.3">
      <c r="A18" s="234" t="s">
        <v>182</v>
      </c>
      <c r="B18" s="137" t="s">
        <v>183</v>
      </c>
      <c r="C18" s="138"/>
    </row>
    <row r="19" spans="1:3" ht="15" x14ac:dyDescent="0.3">
      <c r="A19" s="235"/>
      <c r="B19" s="133" t="s">
        <v>184</v>
      </c>
      <c r="C19" s="134"/>
    </row>
    <row r="20" spans="1:3" ht="15.75" thickBot="1" x14ac:dyDescent="0.35">
      <c r="A20" s="236"/>
      <c r="B20" s="135" t="s">
        <v>185</v>
      </c>
      <c r="C20" s="136"/>
    </row>
    <row r="21" spans="1:3" ht="15" x14ac:dyDescent="0.3">
      <c r="A21" s="240" t="s">
        <v>186</v>
      </c>
      <c r="B21" s="126" t="s">
        <v>237</v>
      </c>
      <c r="C21" s="127"/>
    </row>
    <row r="22" spans="1:3" ht="15" x14ac:dyDescent="0.3">
      <c r="A22" s="241"/>
      <c r="B22" s="21" t="s">
        <v>187</v>
      </c>
      <c r="C22" s="128"/>
    </row>
    <row r="23" spans="1:3" ht="15" x14ac:dyDescent="0.3">
      <c r="A23" s="241"/>
      <c r="B23" s="21" t="s">
        <v>188</v>
      </c>
      <c r="C23" s="128"/>
    </row>
    <row r="24" spans="1:3" ht="15.75" thickBot="1" x14ac:dyDescent="0.35">
      <c r="A24" s="242"/>
      <c r="B24" s="129" t="s">
        <v>189</v>
      </c>
      <c r="C24" s="130"/>
    </row>
    <row r="25" spans="1:3" ht="15" x14ac:dyDescent="0.3">
      <c r="A25" s="234" t="s">
        <v>193</v>
      </c>
      <c r="B25" s="137" t="s">
        <v>194</v>
      </c>
      <c r="C25" s="138"/>
    </row>
    <row r="26" spans="1:3" ht="15" x14ac:dyDescent="0.3">
      <c r="A26" s="235"/>
      <c r="B26" s="133" t="s">
        <v>195</v>
      </c>
      <c r="C26" s="134"/>
    </row>
    <row r="27" spans="1:3" ht="15" x14ac:dyDescent="0.3">
      <c r="A27" s="235"/>
      <c r="B27" s="133" t="s">
        <v>196</v>
      </c>
      <c r="C27" s="134"/>
    </row>
    <row r="28" spans="1:3" ht="15" x14ac:dyDescent="0.3">
      <c r="A28" s="235"/>
      <c r="B28" s="133" t="s">
        <v>197</v>
      </c>
      <c r="C28" s="134"/>
    </row>
    <row r="29" spans="1:3" ht="15" x14ac:dyDescent="0.3">
      <c r="A29" s="235"/>
      <c r="B29" s="133" t="s">
        <v>198</v>
      </c>
      <c r="C29" s="134"/>
    </row>
    <row r="30" spans="1:3" ht="15.75" thickBot="1" x14ac:dyDescent="0.35">
      <c r="A30" s="236"/>
      <c r="B30" s="135" t="s">
        <v>199</v>
      </c>
      <c r="C30" s="136"/>
    </row>
    <row r="31" spans="1:3" ht="15" x14ac:dyDescent="0.3">
      <c r="A31" s="243" t="s">
        <v>200</v>
      </c>
      <c r="B31" s="139" t="s">
        <v>201</v>
      </c>
      <c r="C31" s="140"/>
    </row>
    <row r="32" spans="1:3" ht="15" x14ac:dyDescent="0.3">
      <c r="A32" s="238"/>
      <c r="B32" s="21" t="s">
        <v>202</v>
      </c>
      <c r="C32" s="128"/>
    </row>
    <row r="33" spans="1:3" ht="15" x14ac:dyDescent="0.3">
      <c r="A33" s="238"/>
      <c r="B33" s="21" t="s">
        <v>203</v>
      </c>
      <c r="C33" s="128"/>
    </row>
    <row r="34" spans="1:3" ht="15.75" thickBot="1" x14ac:dyDescent="0.35">
      <c r="A34" s="239"/>
      <c r="B34" s="129" t="s">
        <v>204</v>
      </c>
      <c r="C34" s="130"/>
    </row>
    <row r="35" spans="1:3" ht="15" x14ac:dyDescent="0.3">
      <c r="A35" s="234" t="s">
        <v>205</v>
      </c>
      <c r="B35" s="137" t="s">
        <v>194</v>
      </c>
      <c r="C35" s="138"/>
    </row>
    <row r="36" spans="1:3" ht="15" x14ac:dyDescent="0.3">
      <c r="A36" s="235"/>
      <c r="B36" s="133" t="s">
        <v>195</v>
      </c>
      <c r="C36" s="134"/>
    </row>
    <row r="37" spans="1:3" ht="15" x14ac:dyDescent="0.3">
      <c r="A37" s="235"/>
      <c r="B37" s="133" t="s">
        <v>206</v>
      </c>
      <c r="C37" s="134"/>
    </row>
    <row r="38" spans="1:3" ht="15.75" thickBot="1" x14ac:dyDescent="0.35">
      <c r="A38" s="236"/>
      <c r="B38" s="135" t="s">
        <v>207</v>
      </c>
      <c r="C38" s="136"/>
    </row>
    <row r="39" spans="1:3" ht="15" x14ac:dyDescent="0.3">
      <c r="A39" s="244" t="s">
        <v>208</v>
      </c>
      <c r="B39" s="139" t="s">
        <v>194</v>
      </c>
      <c r="C39" s="140"/>
    </row>
    <row r="40" spans="1:3" ht="15" x14ac:dyDescent="0.3">
      <c r="A40" s="245"/>
      <c r="B40" s="21" t="s">
        <v>195</v>
      </c>
      <c r="C40" s="128"/>
    </row>
    <row r="41" spans="1:3" ht="15" x14ac:dyDescent="0.3">
      <c r="A41" s="245"/>
      <c r="B41" s="21" t="s">
        <v>196</v>
      </c>
      <c r="C41" s="128"/>
    </row>
    <row r="42" spans="1:3" ht="15" x14ac:dyDescent="0.3">
      <c r="A42" s="245"/>
      <c r="B42" s="21" t="s">
        <v>197</v>
      </c>
      <c r="C42" s="128"/>
    </row>
    <row r="43" spans="1:3" ht="15" x14ac:dyDescent="0.3">
      <c r="A43" s="245"/>
      <c r="B43" s="141" t="s">
        <v>198</v>
      </c>
      <c r="C43" s="142"/>
    </row>
    <row r="44" spans="1:3" ht="15" x14ac:dyDescent="0.3">
      <c r="A44" s="245"/>
      <c r="B44" s="141" t="s">
        <v>238</v>
      </c>
      <c r="C44" s="142"/>
    </row>
    <row r="45" spans="1:3" ht="15" x14ac:dyDescent="0.3">
      <c r="A45" s="245"/>
      <c r="B45" s="141" t="s">
        <v>239</v>
      </c>
      <c r="C45" s="142"/>
    </row>
    <row r="46" spans="1:3" ht="15" x14ac:dyDescent="0.3">
      <c r="A46" s="245"/>
      <c r="B46" s="141" t="s">
        <v>240</v>
      </c>
      <c r="C46" s="142"/>
    </row>
    <row r="47" spans="1:3" ht="15.75" thickBot="1" x14ac:dyDescent="0.35">
      <c r="A47" s="245"/>
      <c r="B47" s="141" t="s">
        <v>241</v>
      </c>
      <c r="C47" s="142"/>
    </row>
    <row r="48" spans="1:3" ht="15" x14ac:dyDescent="0.3">
      <c r="A48" s="234" t="s">
        <v>209</v>
      </c>
      <c r="B48" s="137" t="s">
        <v>194</v>
      </c>
      <c r="C48" s="138"/>
    </row>
    <row r="49" spans="1:3" ht="15" x14ac:dyDescent="0.3">
      <c r="A49" s="246"/>
      <c r="B49" s="133" t="s">
        <v>195</v>
      </c>
      <c r="C49" s="134"/>
    </row>
    <row r="50" spans="1:3" ht="15" x14ac:dyDescent="0.3">
      <c r="A50" s="246"/>
      <c r="B50" s="133" t="s">
        <v>210</v>
      </c>
      <c r="C50" s="134"/>
    </row>
    <row r="51" spans="1:3" ht="15" x14ac:dyDescent="0.3">
      <c r="A51" s="246"/>
      <c r="B51" s="133" t="s">
        <v>211</v>
      </c>
      <c r="C51" s="134"/>
    </row>
    <row r="52" spans="1:3" ht="15" x14ac:dyDescent="0.3">
      <c r="A52" s="246"/>
      <c r="B52" s="133" t="s">
        <v>212</v>
      </c>
      <c r="C52" s="134"/>
    </row>
    <row r="53" spans="1:3" ht="15" x14ac:dyDescent="0.3">
      <c r="A53" s="246"/>
      <c r="B53" s="133" t="s">
        <v>213</v>
      </c>
      <c r="C53" s="134"/>
    </row>
    <row r="54" spans="1:3" ht="15" x14ac:dyDescent="0.3">
      <c r="A54" s="246"/>
      <c r="B54" s="133" t="s">
        <v>214</v>
      </c>
      <c r="C54" s="134"/>
    </row>
    <row r="55" spans="1:3" ht="15" x14ac:dyDescent="0.3">
      <c r="A55" s="246"/>
      <c r="B55" s="133" t="s">
        <v>215</v>
      </c>
      <c r="C55" s="134"/>
    </row>
    <row r="56" spans="1:3" ht="15" x14ac:dyDescent="0.3">
      <c r="A56" s="246"/>
      <c r="B56" s="133" t="s">
        <v>216</v>
      </c>
      <c r="C56" s="134"/>
    </row>
    <row r="57" spans="1:3" ht="15" x14ac:dyDescent="0.3">
      <c r="A57" s="246"/>
      <c r="B57" s="133" t="s">
        <v>217</v>
      </c>
      <c r="C57" s="134"/>
    </row>
    <row r="58" spans="1:3" ht="15.75" thickBot="1" x14ac:dyDescent="0.35">
      <c r="A58" s="247"/>
      <c r="B58" s="143" t="s">
        <v>218</v>
      </c>
      <c r="C58" s="144"/>
    </row>
    <row r="59" spans="1:3" ht="15" x14ac:dyDescent="0.3">
      <c r="A59" s="243" t="s">
        <v>219</v>
      </c>
      <c r="B59" s="139" t="s">
        <v>220</v>
      </c>
      <c r="C59" s="140"/>
    </row>
    <row r="60" spans="1:3" ht="15" x14ac:dyDescent="0.3">
      <c r="A60" s="238"/>
      <c r="B60" s="21" t="s">
        <v>221</v>
      </c>
      <c r="C60" s="128"/>
    </row>
    <row r="61" spans="1:3" ht="15" x14ac:dyDescent="0.3">
      <c r="A61" s="238"/>
      <c r="B61" s="21" t="s">
        <v>222</v>
      </c>
      <c r="C61" s="128"/>
    </row>
    <row r="62" spans="1:3" ht="15.75" thickBot="1" x14ac:dyDescent="0.35">
      <c r="A62" s="248"/>
      <c r="B62" s="141" t="s">
        <v>223</v>
      </c>
      <c r="C62" s="142"/>
    </row>
    <row r="63" spans="1:3" ht="15" x14ac:dyDescent="0.3">
      <c r="A63" s="249" t="s">
        <v>224</v>
      </c>
      <c r="B63" s="137" t="s">
        <v>220</v>
      </c>
      <c r="C63" s="138"/>
    </row>
    <row r="64" spans="1:3" ht="15" x14ac:dyDescent="0.3">
      <c r="A64" s="250"/>
      <c r="B64" s="133" t="s">
        <v>221</v>
      </c>
      <c r="C64" s="134"/>
    </row>
    <row r="65" spans="1:3" ht="15" x14ac:dyDescent="0.3">
      <c r="A65" s="250"/>
      <c r="B65" s="133" t="s">
        <v>222</v>
      </c>
      <c r="C65" s="134"/>
    </row>
    <row r="66" spans="1:3" ht="15.75" thickBot="1" x14ac:dyDescent="0.35">
      <c r="A66" s="251"/>
      <c r="B66" s="143" t="s">
        <v>223</v>
      </c>
      <c r="C66" s="144"/>
    </row>
    <row r="67" spans="1:3" ht="15" x14ac:dyDescent="0.3">
      <c r="A67" s="243" t="s">
        <v>225</v>
      </c>
      <c r="B67" s="139" t="s">
        <v>194</v>
      </c>
      <c r="C67" s="140"/>
    </row>
    <row r="68" spans="1:3" ht="15" x14ac:dyDescent="0.3">
      <c r="A68" s="238"/>
      <c r="B68" s="21" t="s">
        <v>195</v>
      </c>
      <c r="C68" s="128"/>
    </row>
    <row r="69" spans="1:3" ht="15" x14ac:dyDescent="0.3">
      <c r="A69" s="238"/>
      <c r="B69" s="21" t="s">
        <v>226</v>
      </c>
      <c r="C69" s="128"/>
    </row>
    <row r="70" spans="1:3" ht="15" x14ac:dyDescent="0.3">
      <c r="A70" s="238"/>
      <c r="B70" s="21" t="s">
        <v>227</v>
      </c>
      <c r="C70" s="128"/>
    </row>
    <row r="71" spans="1:3" ht="15.75" thickBot="1" x14ac:dyDescent="0.35">
      <c r="A71" s="248"/>
      <c r="B71" s="141" t="s">
        <v>228</v>
      </c>
      <c r="C71" s="142"/>
    </row>
    <row r="72" spans="1:3" ht="15" x14ac:dyDescent="0.3">
      <c r="A72" s="234" t="s">
        <v>229</v>
      </c>
      <c r="B72" s="137" t="s">
        <v>230</v>
      </c>
      <c r="C72" s="138"/>
    </row>
    <row r="73" spans="1:3" ht="15" x14ac:dyDescent="0.3">
      <c r="A73" s="235"/>
      <c r="B73" s="133" t="s">
        <v>231</v>
      </c>
      <c r="C73" s="134"/>
    </row>
    <row r="74" spans="1:3" ht="15" x14ac:dyDescent="0.3">
      <c r="A74" s="235"/>
      <c r="B74" s="133" t="s">
        <v>232</v>
      </c>
      <c r="C74" s="134"/>
    </row>
    <row r="75" spans="1:3" ht="15.75" thickBot="1" x14ac:dyDescent="0.35">
      <c r="A75" s="236"/>
      <c r="B75" s="135" t="s">
        <v>233</v>
      </c>
      <c r="C75" s="145"/>
    </row>
    <row r="76" spans="1:3" ht="15" x14ac:dyDescent="0.3">
      <c r="A76" s="125"/>
      <c r="B76" s="125"/>
      <c r="C76" s="125"/>
    </row>
    <row r="77" spans="1:3" ht="15" x14ac:dyDescent="0.3">
      <c r="A77" s="125"/>
      <c r="B77" s="125"/>
      <c r="C77" s="125"/>
    </row>
    <row r="78" spans="1:3" ht="30" customHeight="1" x14ac:dyDescent="0.2">
      <c r="A78" s="165" t="s">
        <v>8</v>
      </c>
      <c r="B78" s="160"/>
      <c r="C78" s="123"/>
    </row>
    <row r="79" spans="1:3" ht="15" x14ac:dyDescent="0.2">
      <c r="A79" s="166"/>
      <c r="B79" s="164"/>
      <c r="C79" s="123"/>
    </row>
    <row r="80" spans="1:3" ht="30" customHeight="1" x14ac:dyDescent="0.2">
      <c r="A80" s="165" t="s">
        <v>9</v>
      </c>
      <c r="B80" s="161"/>
      <c r="C80" s="123"/>
    </row>
    <row r="81" spans="1:3" ht="15" x14ac:dyDescent="0.2">
      <c r="A81" s="167"/>
      <c r="B81" s="163"/>
      <c r="C81" s="123"/>
    </row>
    <row r="82" spans="1:3" ht="30" customHeight="1" x14ac:dyDescent="0.2">
      <c r="A82" s="165" t="s">
        <v>10</v>
      </c>
      <c r="B82" s="162"/>
      <c r="C82" s="123"/>
    </row>
  </sheetData>
  <mergeCells count="18">
    <mergeCell ref="A11:A13"/>
    <mergeCell ref="B1:C1"/>
    <mergeCell ref="B2:C2"/>
    <mergeCell ref="B3:C3"/>
    <mergeCell ref="A5:C5"/>
    <mergeCell ref="A8:A10"/>
    <mergeCell ref="A72:A75"/>
    <mergeCell ref="A14:A17"/>
    <mergeCell ref="A18:A20"/>
    <mergeCell ref="A21:A24"/>
    <mergeCell ref="A25:A30"/>
    <mergeCell ref="A31:A34"/>
    <mergeCell ref="A35:A38"/>
    <mergeCell ref="A39:A47"/>
    <mergeCell ref="A48:A58"/>
    <mergeCell ref="A59:A62"/>
    <mergeCell ref="A63:A66"/>
    <mergeCell ref="A67:A71"/>
  </mergeCells>
  <pageMargins left="0.70866141732283461" right="0.70866141732283461" top="0.78740157480314965" bottom="0.78740157480314965" header="0.31496062992125984" footer="0.31496062992125984"/>
  <pageSetup paperSize="9" scale="56" fitToHeight="0" orientation="portrait" r:id="rId1"/>
  <headerFooter>
    <oddHeader>&amp;LStatutární město Ostrava
odbor sociálních věcí a zdravotnictví
oblast &amp;"Arial CE,Tučné"Podpora osob s handicapem&amp;R&amp;G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3</vt:i4>
      </vt:variant>
    </vt:vector>
  </HeadingPairs>
  <TitlesOfParts>
    <vt:vector size="8" baseType="lpstr">
      <vt:lpstr>Personální obsazení</vt:lpstr>
      <vt:lpstr>Náklady</vt:lpstr>
      <vt:lpstr>Zdroje</vt:lpstr>
      <vt:lpstr>Zaměstnanci se ZP</vt:lpstr>
      <vt:lpstr>Ukazatele</vt:lpstr>
      <vt:lpstr>Náklady!Názvy_tisku</vt:lpstr>
      <vt:lpstr>Náklady!Oblast_tisku</vt:lpstr>
      <vt:lpstr>'Personální obsazení'!Oblast_tisku</vt:lpstr>
    </vt:vector>
  </TitlesOfParts>
  <Company>MMO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soc46</dc:creator>
  <cp:lastModifiedBy>Tumidalská Silvia</cp:lastModifiedBy>
  <cp:lastPrinted>2022-08-12T08:59:36Z</cp:lastPrinted>
  <dcterms:created xsi:type="dcterms:W3CDTF">2008-08-18T10:30:23Z</dcterms:created>
  <dcterms:modified xsi:type="dcterms:W3CDTF">2023-09-22T09:15:15Z</dcterms:modified>
</cp:coreProperties>
</file>